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
    </mc:Choice>
  </mc:AlternateContent>
  <bookViews>
    <workbookView xWindow="0" yWindow="0" windowWidth="25200" windowHeight="12570" activeTab="1"/>
  </bookViews>
  <sheets>
    <sheet name="PSA" sheetId="1" r:id="rId1"/>
    <sheet name="AR genes" sheetId="3" r:id="rId2"/>
    <sheet name="Glossary" sheetId="2" r:id="rId3"/>
  </sheets>
  <definedNames>
    <definedName name="Yes" localSheetId="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46" i="1" l="1"/>
  <c r="AU46" i="1"/>
  <c r="AS46" i="1"/>
  <c r="AQ46" i="1"/>
  <c r="AO46" i="1"/>
  <c r="AK46" i="1"/>
  <c r="AI46" i="1"/>
  <c r="AE46" i="1"/>
  <c r="AC46" i="1"/>
  <c r="AA46" i="1"/>
  <c r="U46" i="1"/>
  <c r="M46" i="1"/>
  <c r="I46" i="1"/>
  <c r="E46" i="1"/>
  <c r="AW45" i="1"/>
  <c r="AU45" i="1"/>
  <c r="AS45" i="1"/>
  <c r="AQ45" i="1"/>
  <c r="AO45" i="1"/>
  <c r="AK45" i="1"/>
  <c r="AI45" i="1"/>
  <c r="AE45" i="1"/>
  <c r="AC45" i="1"/>
  <c r="AA45" i="1"/>
  <c r="U45" i="1"/>
  <c r="M45" i="1"/>
  <c r="I45" i="1"/>
  <c r="E45" i="1"/>
  <c r="AW44" i="1"/>
  <c r="AU44" i="1"/>
  <c r="AS44" i="1"/>
  <c r="AQ44" i="1"/>
  <c r="AO44" i="1"/>
  <c r="AK44" i="1"/>
  <c r="AI44" i="1"/>
  <c r="AE44" i="1"/>
  <c r="AC44" i="1"/>
  <c r="AA44" i="1"/>
  <c r="U44" i="1"/>
  <c r="M44" i="1"/>
  <c r="I44" i="1"/>
  <c r="E44" i="1"/>
  <c r="AW43" i="1"/>
  <c r="AU43" i="1"/>
  <c r="AS43" i="1"/>
  <c r="AQ43" i="1"/>
  <c r="AO43" i="1"/>
  <c r="AK43" i="1"/>
  <c r="AI43" i="1"/>
  <c r="AE43" i="1"/>
  <c r="AC43" i="1"/>
  <c r="AA43" i="1"/>
  <c r="U43" i="1"/>
  <c r="M43" i="1"/>
  <c r="I43" i="1"/>
  <c r="E43" i="1"/>
  <c r="AW42" i="1"/>
  <c r="AU42" i="1"/>
  <c r="AS42" i="1"/>
  <c r="AQ42" i="1"/>
  <c r="AO42" i="1"/>
  <c r="AK42" i="1"/>
  <c r="AI42" i="1"/>
  <c r="AE42" i="1"/>
  <c r="AC42" i="1"/>
  <c r="AA42" i="1"/>
  <c r="U42" i="1"/>
  <c r="M42" i="1"/>
  <c r="I42" i="1"/>
  <c r="E42" i="1"/>
  <c r="AW41" i="1"/>
  <c r="AU41" i="1"/>
  <c r="AS41" i="1"/>
  <c r="AQ41" i="1"/>
  <c r="AO41" i="1"/>
  <c r="AK41" i="1"/>
  <c r="AI41" i="1"/>
  <c r="AE41" i="1"/>
  <c r="AC41" i="1"/>
  <c r="AA41" i="1"/>
  <c r="U41" i="1"/>
  <c r="M41" i="1"/>
  <c r="I41" i="1"/>
  <c r="E41" i="1"/>
  <c r="AW40" i="1"/>
  <c r="AU40" i="1"/>
  <c r="AS40" i="1"/>
  <c r="AQ40" i="1"/>
  <c r="AO40" i="1"/>
  <c r="AK40" i="1"/>
  <c r="AI40" i="1"/>
  <c r="AE40" i="1"/>
  <c r="AC40" i="1"/>
  <c r="AA40" i="1"/>
  <c r="U40" i="1"/>
  <c r="M40" i="1"/>
  <c r="I40" i="1"/>
  <c r="E40" i="1"/>
  <c r="AW39" i="1"/>
  <c r="AU39" i="1"/>
  <c r="AS39" i="1"/>
  <c r="AQ39" i="1"/>
  <c r="AO39" i="1"/>
  <c r="AK39" i="1"/>
  <c r="AI39" i="1"/>
  <c r="AE39" i="1"/>
  <c r="AC39" i="1"/>
  <c r="AA39" i="1"/>
  <c r="U39" i="1"/>
  <c r="M39" i="1"/>
  <c r="I39" i="1"/>
  <c r="E39" i="1"/>
  <c r="AW38" i="1"/>
  <c r="AU38" i="1"/>
  <c r="AS38" i="1"/>
  <c r="AQ38" i="1"/>
  <c r="AO38" i="1"/>
  <c r="AK38" i="1"/>
  <c r="AI38" i="1"/>
  <c r="AE38" i="1"/>
  <c r="AC38" i="1"/>
  <c r="AA38" i="1"/>
  <c r="U38" i="1"/>
  <c r="M38" i="1"/>
  <c r="I38" i="1"/>
  <c r="E38" i="1"/>
  <c r="AW37" i="1"/>
  <c r="AU37" i="1"/>
  <c r="AS37" i="1"/>
  <c r="AQ37" i="1"/>
  <c r="AO37" i="1"/>
  <c r="AK37" i="1"/>
  <c r="AI37" i="1"/>
  <c r="AE37" i="1"/>
  <c r="AC37" i="1"/>
  <c r="AA37" i="1"/>
  <c r="U37" i="1"/>
  <c r="M37" i="1"/>
  <c r="I37" i="1"/>
  <c r="E37" i="1"/>
  <c r="AW36" i="1"/>
  <c r="AU36" i="1"/>
  <c r="AS36" i="1"/>
  <c r="AQ36" i="1"/>
  <c r="AO36" i="1"/>
  <c r="AK36" i="1"/>
  <c r="AI36" i="1"/>
  <c r="AE36" i="1"/>
  <c r="AC36" i="1"/>
  <c r="AA36" i="1"/>
  <c r="U36" i="1"/>
  <c r="M36" i="1"/>
  <c r="I36" i="1"/>
  <c r="E36" i="1"/>
  <c r="AW35" i="1"/>
  <c r="AU35" i="1"/>
  <c r="AS35" i="1"/>
  <c r="AQ35" i="1"/>
  <c r="AO35" i="1"/>
  <c r="AK35" i="1"/>
  <c r="AI35" i="1"/>
  <c r="AE35" i="1"/>
  <c r="AC35" i="1"/>
  <c r="AA35" i="1"/>
  <c r="U35" i="1"/>
  <c r="M35" i="1"/>
  <c r="I35" i="1"/>
  <c r="E35" i="1"/>
  <c r="AW34" i="1"/>
  <c r="AU34" i="1"/>
  <c r="AS34" i="1"/>
  <c r="AQ34" i="1"/>
  <c r="AO34" i="1"/>
  <c r="AK34" i="1"/>
  <c r="AI34" i="1"/>
  <c r="AE34" i="1"/>
  <c r="AC34" i="1"/>
  <c r="AA34" i="1"/>
  <c r="U34" i="1"/>
  <c r="M34" i="1"/>
  <c r="I34" i="1"/>
  <c r="E34" i="1"/>
  <c r="AW33" i="1"/>
  <c r="AU33" i="1"/>
  <c r="AS33" i="1"/>
  <c r="AQ33" i="1"/>
  <c r="AO33" i="1"/>
  <c r="AK33" i="1"/>
  <c r="AI33" i="1"/>
  <c r="AE33" i="1"/>
  <c r="AC33" i="1"/>
  <c r="AA33" i="1"/>
  <c r="U33" i="1"/>
  <c r="M33" i="1"/>
  <c r="I33" i="1"/>
  <c r="E33" i="1"/>
  <c r="AW32" i="1"/>
  <c r="AU32" i="1"/>
  <c r="AS32" i="1"/>
  <c r="AQ32" i="1"/>
  <c r="AO32" i="1"/>
  <c r="AK32" i="1"/>
  <c r="AI32" i="1"/>
  <c r="AE32" i="1"/>
  <c r="AC32" i="1"/>
  <c r="AA32" i="1"/>
  <c r="U32" i="1"/>
  <c r="M32" i="1"/>
  <c r="I32" i="1"/>
  <c r="E32" i="1"/>
  <c r="AW31" i="1"/>
  <c r="AU31" i="1"/>
  <c r="AS31" i="1"/>
  <c r="AQ31" i="1"/>
  <c r="AO31" i="1"/>
  <c r="AK31" i="1"/>
  <c r="AI31" i="1"/>
  <c r="AE31" i="1"/>
  <c r="AC31" i="1"/>
  <c r="AA31" i="1"/>
  <c r="U31" i="1"/>
  <c r="M31" i="1"/>
  <c r="I31" i="1"/>
  <c r="E31" i="1"/>
  <c r="AW30" i="1"/>
  <c r="AU30" i="1"/>
  <c r="AS30" i="1"/>
  <c r="AQ30" i="1"/>
  <c r="AO30" i="1"/>
  <c r="AK30" i="1"/>
  <c r="AI30" i="1"/>
  <c r="AE30" i="1"/>
  <c r="AC30" i="1"/>
  <c r="AA30" i="1"/>
  <c r="U30" i="1"/>
  <c r="M30" i="1"/>
  <c r="I30" i="1"/>
  <c r="E30" i="1"/>
  <c r="AW29" i="1"/>
  <c r="AU29" i="1"/>
  <c r="AS29" i="1"/>
  <c r="AQ29" i="1"/>
  <c r="AO29" i="1"/>
  <c r="AK29" i="1"/>
  <c r="AI29" i="1"/>
  <c r="AE29" i="1"/>
  <c r="AC29" i="1"/>
  <c r="AA29" i="1"/>
  <c r="U29" i="1"/>
  <c r="M29" i="1"/>
  <c r="I29" i="1"/>
  <c r="E29" i="1"/>
  <c r="AW28" i="1"/>
  <c r="AU28" i="1"/>
  <c r="AS28" i="1"/>
  <c r="AQ28" i="1"/>
  <c r="AO28" i="1"/>
  <c r="AK28" i="1"/>
  <c r="AI28" i="1"/>
  <c r="AE28" i="1"/>
  <c r="AC28" i="1"/>
  <c r="AA28" i="1"/>
  <c r="U28" i="1"/>
  <c r="M28" i="1"/>
  <c r="I28" i="1"/>
  <c r="E28" i="1"/>
  <c r="AW27" i="1"/>
  <c r="AU27" i="1"/>
  <c r="AS27" i="1"/>
  <c r="AQ27" i="1"/>
  <c r="AO27" i="1"/>
  <c r="AK27" i="1"/>
  <c r="AI27" i="1"/>
  <c r="AE27" i="1"/>
  <c r="AC27" i="1"/>
  <c r="AA27" i="1"/>
  <c r="U27" i="1"/>
  <c r="M27" i="1"/>
  <c r="I27" i="1"/>
  <c r="E27" i="1"/>
  <c r="AW26" i="1"/>
  <c r="AU26" i="1"/>
  <c r="AS26" i="1"/>
  <c r="AQ26" i="1"/>
  <c r="AO26" i="1"/>
  <c r="AK26" i="1"/>
  <c r="AI26" i="1"/>
  <c r="AE26" i="1"/>
  <c r="AC26" i="1"/>
  <c r="AA26" i="1"/>
  <c r="U26" i="1"/>
  <c r="M26" i="1"/>
  <c r="I26" i="1"/>
  <c r="E26" i="1"/>
  <c r="AW25" i="1"/>
  <c r="AU25" i="1"/>
  <c r="AS25" i="1"/>
  <c r="AQ25" i="1"/>
  <c r="AO25" i="1"/>
  <c r="AK25" i="1"/>
  <c r="AI25" i="1"/>
  <c r="AE25" i="1"/>
  <c r="AC25" i="1"/>
  <c r="AA25" i="1"/>
  <c r="U25" i="1"/>
  <c r="M25" i="1"/>
  <c r="I25" i="1"/>
  <c r="E25" i="1"/>
  <c r="AW24" i="1"/>
  <c r="AU24" i="1"/>
  <c r="AS24" i="1"/>
  <c r="AQ24" i="1"/>
  <c r="AO24" i="1"/>
  <c r="AK24" i="1"/>
  <c r="AI24" i="1"/>
  <c r="AE24" i="1"/>
  <c r="AC24" i="1"/>
  <c r="AA24" i="1"/>
  <c r="U24" i="1"/>
  <c r="M24" i="1"/>
  <c r="I24" i="1"/>
  <c r="E24" i="1"/>
  <c r="AW23" i="1"/>
  <c r="AU23" i="1"/>
  <c r="AS23" i="1"/>
  <c r="AQ23" i="1"/>
  <c r="AO23" i="1"/>
  <c r="AK23" i="1"/>
  <c r="AI23" i="1"/>
  <c r="AE23" i="1"/>
  <c r="AC23" i="1"/>
  <c r="AA23" i="1"/>
  <c r="U23" i="1"/>
  <c r="M23" i="1"/>
  <c r="I23" i="1"/>
  <c r="E23" i="1"/>
  <c r="AW22" i="1"/>
  <c r="AU22" i="1"/>
  <c r="AS22" i="1"/>
  <c r="AQ22" i="1"/>
  <c r="AO22" i="1"/>
  <c r="AK22" i="1"/>
  <c r="AI22" i="1"/>
  <c r="AE22" i="1"/>
  <c r="AC22" i="1"/>
  <c r="AA22" i="1"/>
  <c r="U22" i="1"/>
  <c r="M22" i="1"/>
  <c r="I22" i="1"/>
  <c r="E22" i="1"/>
  <c r="AW21" i="1"/>
  <c r="AU21" i="1"/>
  <c r="AS21" i="1"/>
  <c r="AQ21" i="1"/>
  <c r="AO21" i="1"/>
  <c r="AK21" i="1"/>
  <c r="AI21" i="1"/>
  <c r="AE21" i="1"/>
  <c r="AC21" i="1"/>
  <c r="AA21" i="1"/>
  <c r="U21" i="1"/>
  <c r="M21" i="1"/>
  <c r="I21" i="1"/>
  <c r="E21" i="1"/>
  <c r="AW20" i="1"/>
  <c r="AU20" i="1"/>
  <c r="AS20" i="1"/>
  <c r="AQ20" i="1"/>
  <c r="AO20" i="1"/>
  <c r="AK20" i="1"/>
  <c r="AI20" i="1"/>
  <c r="AE20" i="1"/>
  <c r="AC20" i="1"/>
  <c r="AA20" i="1"/>
  <c r="U20" i="1"/>
  <c r="M20" i="1"/>
  <c r="I20" i="1"/>
  <c r="E20" i="1"/>
  <c r="AW19" i="1"/>
  <c r="AU19" i="1"/>
  <c r="AS19" i="1"/>
  <c r="AQ19" i="1"/>
  <c r="AO19" i="1"/>
  <c r="AK19" i="1"/>
  <c r="AI19" i="1"/>
  <c r="AE19" i="1"/>
  <c r="AC19" i="1"/>
  <c r="AA19" i="1"/>
  <c r="U19" i="1"/>
  <c r="M19" i="1"/>
  <c r="I19" i="1"/>
  <c r="E19" i="1"/>
  <c r="AW18" i="1"/>
  <c r="AU18" i="1"/>
  <c r="AS18" i="1"/>
  <c r="AQ18" i="1"/>
  <c r="AO18" i="1"/>
  <c r="AK18" i="1"/>
  <c r="AI18" i="1"/>
  <c r="AE18" i="1"/>
  <c r="AC18" i="1"/>
  <c r="AA18" i="1"/>
  <c r="U18" i="1"/>
  <c r="M18" i="1"/>
  <c r="I18" i="1"/>
  <c r="E18" i="1"/>
  <c r="AW17" i="1"/>
  <c r="AU17" i="1"/>
  <c r="AS17" i="1"/>
  <c r="AQ17" i="1"/>
  <c r="AO17" i="1"/>
  <c r="AK17" i="1"/>
  <c r="AI17" i="1"/>
  <c r="AE17" i="1"/>
  <c r="AC17" i="1"/>
  <c r="AA17" i="1"/>
  <c r="U17" i="1"/>
  <c r="M17" i="1"/>
  <c r="I17" i="1"/>
  <c r="E17" i="1"/>
  <c r="AW16" i="1"/>
  <c r="AU16" i="1"/>
  <c r="AS16" i="1"/>
  <c r="AQ16" i="1"/>
  <c r="AO16" i="1"/>
  <c r="AK16" i="1"/>
  <c r="AI16" i="1"/>
  <c r="AE16" i="1"/>
  <c r="AC16" i="1"/>
  <c r="AA16" i="1"/>
  <c r="U16" i="1"/>
  <c r="M16" i="1"/>
  <c r="I16" i="1"/>
  <c r="E16" i="1"/>
  <c r="AW15" i="1"/>
  <c r="AU15" i="1"/>
  <c r="AS15" i="1"/>
  <c r="AQ15" i="1"/>
  <c r="AO15" i="1"/>
  <c r="AK15" i="1"/>
  <c r="AI15" i="1"/>
  <c r="AE15" i="1"/>
  <c r="AC15" i="1"/>
  <c r="AA15" i="1"/>
  <c r="U15" i="1"/>
  <c r="M15" i="1"/>
  <c r="I15" i="1"/>
  <c r="E15" i="1"/>
  <c r="AW14" i="1"/>
  <c r="AU14" i="1"/>
  <c r="AS14" i="1"/>
  <c r="AQ14" i="1"/>
  <c r="AO14" i="1"/>
  <c r="AK14" i="1"/>
  <c r="AI14" i="1"/>
  <c r="AE14" i="1"/>
  <c r="AC14" i="1"/>
  <c r="AA14" i="1"/>
  <c r="U14" i="1"/>
  <c r="M14" i="1"/>
  <c r="I14" i="1"/>
  <c r="E14" i="1"/>
  <c r="AW13" i="1"/>
  <c r="AU13" i="1"/>
  <c r="AS13" i="1"/>
  <c r="AQ13" i="1"/>
  <c r="AO13" i="1"/>
  <c r="AK13" i="1"/>
  <c r="AI13" i="1"/>
  <c r="AE13" i="1"/>
  <c r="AC13" i="1"/>
  <c r="AA13" i="1"/>
  <c r="U13" i="1"/>
  <c r="M13" i="1"/>
  <c r="I13" i="1"/>
  <c r="E13" i="1"/>
  <c r="AW12" i="1"/>
  <c r="AU12" i="1"/>
  <c r="AS12" i="1"/>
  <c r="AQ12" i="1"/>
  <c r="AO12" i="1"/>
  <c r="AK12" i="1"/>
  <c r="AI12" i="1"/>
  <c r="AE12" i="1"/>
  <c r="AC12" i="1"/>
  <c r="AA12" i="1"/>
  <c r="U12" i="1"/>
  <c r="M12" i="1"/>
  <c r="I12" i="1"/>
  <c r="E12" i="1"/>
  <c r="AW11" i="1"/>
  <c r="AU11" i="1"/>
  <c r="AS11" i="1"/>
  <c r="AQ11" i="1"/>
  <c r="AO11" i="1"/>
  <c r="AK11" i="1"/>
  <c r="AI11" i="1"/>
  <c r="AE11" i="1"/>
  <c r="AC11" i="1"/>
  <c r="AA11" i="1"/>
  <c r="U11" i="1"/>
  <c r="M11" i="1"/>
  <c r="I11" i="1"/>
  <c r="E11" i="1"/>
  <c r="AW10" i="1"/>
  <c r="AU10" i="1"/>
  <c r="AS10" i="1"/>
  <c r="AQ10" i="1"/>
  <c r="AO10" i="1"/>
  <c r="AK10" i="1"/>
  <c r="AI10" i="1"/>
  <c r="AE10" i="1"/>
  <c r="AC10" i="1"/>
  <c r="AA10" i="1"/>
  <c r="U10" i="1"/>
  <c r="M10" i="1"/>
  <c r="I10" i="1"/>
  <c r="E10" i="1"/>
  <c r="AW9" i="1"/>
  <c r="AU9" i="1"/>
  <c r="AS9" i="1"/>
  <c r="AQ9" i="1"/>
  <c r="AO9" i="1"/>
  <c r="AK9" i="1"/>
  <c r="AI9" i="1"/>
  <c r="AE9" i="1"/>
  <c r="AC9" i="1"/>
  <c r="AA9" i="1"/>
  <c r="U9" i="1"/>
  <c r="M9" i="1"/>
  <c r="I9" i="1"/>
  <c r="E9" i="1"/>
  <c r="AW8" i="1"/>
  <c r="AU8" i="1"/>
  <c r="AS8" i="1"/>
  <c r="AQ8" i="1"/>
  <c r="AO8" i="1"/>
  <c r="AK8" i="1"/>
  <c r="AI8" i="1"/>
  <c r="AE8" i="1"/>
  <c r="AC8" i="1"/>
  <c r="AA8" i="1"/>
  <c r="U8" i="1"/>
  <c r="M8" i="1"/>
  <c r="I8" i="1"/>
  <c r="E8" i="1"/>
  <c r="AW7" i="1"/>
  <c r="AU7" i="1"/>
  <c r="AS7" i="1"/>
  <c r="AQ7" i="1"/>
  <c r="AO7" i="1"/>
  <c r="AK7" i="1"/>
  <c r="AI7" i="1"/>
  <c r="AE7" i="1"/>
  <c r="AC7" i="1"/>
  <c r="AA7" i="1"/>
  <c r="U7" i="1"/>
  <c r="M7" i="1"/>
  <c r="I7" i="1"/>
  <c r="E7" i="1"/>
  <c r="AW6" i="1"/>
  <c r="AU6" i="1"/>
  <c r="AS6" i="1"/>
  <c r="AQ6" i="1"/>
  <c r="AO6" i="1"/>
  <c r="AK6" i="1"/>
  <c r="AI6" i="1"/>
  <c r="AE6" i="1"/>
  <c r="AC6" i="1"/>
  <c r="AA6" i="1"/>
  <c r="U6" i="1"/>
  <c r="M6" i="1"/>
  <c r="I6" i="1"/>
  <c r="E6" i="1"/>
  <c r="AW5" i="1"/>
  <c r="AU5" i="1"/>
  <c r="AS5" i="1"/>
  <c r="AQ5" i="1"/>
  <c r="AO5" i="1"/>
  <c r="AK5" i="1"/>
  <c r="AI5" i="1"/>
  <c r="AE5" i="1"/>
  <c r="AC5" i="1"/>
  <c r="AA5" i="1"/>
  <c r="U5" i="1"/>
  <c r="M5" i="1"/>
  <c r="I5" i="1"/>
  <c r="E5" i="1"/>
  <c r="AW4" i="1"/>
  <c r="AU4" i="1"/>
  <c r="AS4" i="1"/>
  <c r="AQ4" i="1"/>
  <c r="AO4" i="1"/>
  <c r="AK4" i="1"/>
  <c r="AI4" i="1"/>
  <c r="AE4" i="1"/>
  <c r="AC4" i="1"/>
  <c r="AA4" i="1"/>
  <c r="U4" i="1"/>
  <c r="M4" i="1"/>
  <c r="I4" i="1"/>
  <c r="E4" i="1"/>
  <c r="AW3" i="1"/>
  <c r="AU3" i="1"/>
  <c r="AS3" i="1"/>
  <c r="AQ3" i="1"/>
  <c r="AO3" i="1"/>
  <c r="AK3" i="1"/>
  <c r="AI3" i="1"/>
  <c r="AE3" i="1"/>
  <c r="AC3" i="1"/>
  <c r="AA3" i="1"/>
  <c r="U3" i="1"/>
  <c r="M3" i="1"/>
  <c r="I3" i="1"/>
  <c r="E3" i="1"/>
</calcChain>
</file>

<file path=xl/sharedStrings.xml><?xml version="1.0" encoding="utf-8"?>
<sst xmlns="http://schemas.openxmlformats.org/spreadsheetml/2006/main" count="2296" uniqueCount="993">
  <si>
    <t>BANK #</t>
  </si>
  <si>
    <t>Organism</t>
  </si>
  <si>
    <t>Known Resistance</t>
  </si>
  <si>
    <t>Amikacin</t>
  </si>
  <si>
    <t>Ampicillin</t>
  </si>
  <si>
    <t>AMP-MIC-Interpretation</t>
  </si>
  <si>
    <t>Aztreonam</t>
  </si>
  <si>
    <t xml:space="preserve">Cefazolin </t>
  </si>
  <si>
    <t>CZ-MIC-Interpretation</t>
  </si>
  <si>
    <t>Cefepime</t>
  </si>
  <si>
    <t>Cefotaxime</t>
  </si>
  <si>
    <t>CTX-MIC-Interpretation</t>
  </si>
  <si>
    <t xml:space="preserve">Cefotaxime/                         Clavulanic Acid </t>
  </si>
  <si>
    <t>CTX/CL-MIC-Interpretation</t>
  </si>
  <si>
    <t>Cefoxitin</t>
  </si>
  <si>
    <t>FOX-MIC-Interpretation</t>
  </si>
  <si>
    <t xml:space="preserve">Ceftazidime </t>
  </si>
  <si>
    <t xml:space="preserve">Ceftazidime/                      Clavulanic Acid </t>
  </si>
  <si>
    <t>CAZ/CL-MIC-Interpretation</t>
  </si>
  <si>
    <t>Ceftriaxone</t>
  </si>
  <si>
    <t>CRO-MIC-Interpretation</t>
  </si>
  <si>
    <t>Ciprofloxacin</t>
  </si>
  <si>
    <t xml:space="preserve">Colistin </t>
  </si>
  <si>
    <t>Doripenem</t>
  </si>
  <si>
    <t>Ertapenem</t>
  </si>
  <si>
    <t>ERT-MIC-Interpretation</t>
  </si>
  <si>
    <t xml:space="preserve">Gentamicin </t>
  </si>
  <si>
    <t>Imipenem</t>
  </si>
  <si>
    <t>Imipenem/                           EDTA/PA</t>
  </si>
  <si>
    <t>Levofloxacin</t>
  </si>
  <si>
    <t>Meropenem</t>
  </si>
  <si>
    <t xml:space="preserve">Piperacillin/                        Tazobactam </t>
  </si>
  <si>
    <t xml:space="preserve">Polymyxin B </t>
  </si>
  <si>
    <t>Tobramycin</t>
  </si>
  <si>
    <t>MIC</t>
  </si>
  <si>
    <t>INT</t>
  </si>
  <si>
    <t>0229</t>
  </si>
  <si>
    <t>Pseudomonas aeruginosa</t>
  </si>
  <si>
    <t>&gt;32</t>
  </si>
  <si>
    <t>&gt;8</t>
  </si>
  <si>
    <t>&gt;16</t>
  </si>
  <si>
    <t>---</t>
  </si>
  <si>
    <t>&gt;128</t>
  </si>
  <si>
    <t>0230</t>
  </si>
  <si>
    <t>VIM</t>
  </si>
  <si>
    <t>&gt;64</t>
  </si>
  <si>
    <t>0231</t>
  </si>
  <si>
    <t>KPC</t>
  </si>
  <si>
    <t>128</t>
  </si>
  <si>
    <t>0232</t>
  </si>
  <si>
    <t>32</t>
  </si>
  <si>
    <t>≤2</t>
  </si>
  <si>
    <t>16</t>
  </si>
  <si>
    <t>&gt;4</t>
  </si>
  <si>
    <t>≤4</t>
  </si>
  <si>
    <t>0233</t>
  </si>
  <si>
    <t>8</t>
  </si>
  <si>
    <t>≤0.5</t>
  </si>
  <si>
    <t>0234</t>
  </si>
  <si>
    <t>0235</t>
  </si>
  <si>
    <t>0236</t>
  </si>
  <si>
    <t>2</t>
  </si>
  <si>
    <t>0237</t>
  </si>
  <si>
    <t>≤1</t>
  </si>
  <si>
    <t>64</t>
  </si>
  <si>
    <t>≤0.25</t>
  </si>
  <si>
    <t>0238</t>
  </si>
  <si>
    <t>0239</t>
  </si>
  <si>
    <t>&gt;256</t>
  </si>
  <si>
    <t>0240</t>
  </si>
  <si>
    <t>0241</t>
  </si>
  <si>
    <t>0242</t>
  </si>
  <si>
    <t>0243</t>
  </si>
  <si>
    <t>0244</t>
  </si>
  <si>
    <t>0245</t>
  </si>
  <si>
    <t>0246</t>
  </si>
  <si>
    <t>NDM</t>
  </si>
  <si>
    <t>0247</t>
  </si>
  <si>
    <t>4</t>
  </si>
  <si>
    <t>0248</t>
  </si>
  <si>
    <t>0249</t>
  </si>
  <si>
    <t>0250</t>
  </si>
  <si>
    <t>0251</t>
  </si>
  <si>
    <t>0252</t>
  </si>
  <si>
    <t>0253</t>
  </si>
  <si>
    <t>0254</t>
  </si>
  <si>
    <t>0255</t>
  </si>
  <si>
    <t>0256</t>
  </si>
  <si>
    <t>0257</t>
  </si>
  <si>
    <t>0258</t>
  </si>
  <si>
    <t>0259</t>
  </si>
  <si>
    <t>0260</t>
  </si>
  <si>
    <t>0261</t>
  </si>
  <si>
    <t>0262</t>
  </si>
  <si>
    <t>0263</t>
  </si>
  <si>
    <t>0.5</t>
  </si>
  <si>
    <t>0264</t>
  </si>
  <si>
    <t>0265</t>
  </si>
  <si>
    <t>0266</t>
  </si>
  <si>
    <t>0267</t>
  </si>
  <si>
    <t>0268</t>
  </si>
  <si>
    <t>0269</t>
  </si>
  <si>
    <t>0270</t>
  </si>
  <si>
    <t>0271</t>
  </si>
  <si>
    <t>0272</t>
  </si>
  <si>
    <t>IMP</t>
  </si>
  <si>
    <t>Allele</t>
  </si>
  <si>
    <t>Variant</t>
  </si>
  <si>
    <t>Antibiotic Class</t>
  </si>
  <si>
    <t>Genbank Accession</t>
  </si>
  <si>
    <t>Product Annotation</t>
  </si>
  <si>
    <t>Source Organism</t>
  </si>
  <si>
    <t>ACT-15</t>
  </si>
  <si>
    <t>ACT-15_1</t>
  </si>
  <si>
    <t>Beta-lactam resistance:AmpC-type</t>
  </si>
  <si>
    <t>JX440356</t>
  </si>
  <si>
    <t>AmpC beta-lactamase ACT-15</t>
  </si>
  <si>
    <t>Enterobacter cloacae</t>
  </si>
  <si>
    <t>ACT-16</t>
  </si>
  <si>
    <t>ACT-16_1</t>
  </si>
  <si>
    <t>AB737978</t>
  </si>
  <si>
    <t>beta lactamase ACT-16</t>
  </si>
  <si>
    <t>ACT-5</t>
  </si>
  <si>
    <t>ACT-5_1</t>
  </si>
  <si>
    <t>FJ237369</t>
  </si>
  <si>
    <t>beta-lactamase ACT-5</t>
  </si>
  <si>
    <t>ACT-7</t>
  </si>
  <si>
    <t>ACT-7_1</t>
  </si>
  <si>
    <t>FJ237368</t>
  </si>
  <si>
    <t>beta-lactamase EBC-1464</t>
  </si>
  <si>
    <t>Klebsiella pneumoniae</t>
  </si>
  <si>
    <t>ADC-25</t>
  </si>
  <si>
    <t>ADC-25_1</t>
  </si>
  <si>
    <t>Beta-lactam resistance</t>
  </si>
  <si>
    <t>EF016355</t>
  </si>
  <si>
    <t>AmpC cephalosporinase</t>
  </si>
  <si>
    <t>Acinetobacter baumannii</t>
  </si>
  <si>
    <t>ARR-3</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</si>
  <si>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</si>
  <si>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</si>
  <si>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</si>
  <si>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</si>
  <si>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</si>
  <si>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</si>
  <si>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</si>
  <si>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</si>
  <si>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</si>
  <si>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</si>
  <si>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</si>
  <si>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</si>
  <si>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</si>
  <si>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Escherichia coli</t>
  </si>
  <si>
    <t>CMY-4</t>
  </si>
  <si>
    <t>CMY-4_1</t>
  </si>
  <si>
    <t>AF420597</t>
  </si>
  <si>
    <t>cephamycinase</t>
  </si>
  <si>
    <t>CMY-6</t>
  </si>
  <si>
    <t>CMY-6_1</t>
  </si>
  <si>
    <t>AJ011293</t>
  </si>
  <si>
    <t>beta-lactamase</t>
  </si>
  <si>
    <t>CMY-76</t>
  </si>
  <si>
    <t>CMY-76_1</t>
  </si>
  <si>
    <t>JQ733573</t>
  </si>
  <si>
    <t>AmpC beta-lactamase CMY-76</t>
  </si>
  <si>
    <t>Citrobacter freundii</t>
  </si>
  <si>
    <t>CMY-79</t>
  </si>
  <si>
    <t>CMY-79_1</t>
  </si>
  <si>
    <t>JQ733576</t>
  </si>
  <si>
    <t>AmpC beta-lactamase CMY-79</t>
  </si>
  <si>
    <t>CMY-80</t>
  </si>
  <si>
    <t>CMY-80_1</t>
  </si>
  <si>
    <t>JQ733577</t>
  </si>
  <si>
    <t>AmpC beta-lactamase CMY-80</t>
  </si>
  <si>
    <t>CMY-84</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</si>
  <si>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</si>
  <si>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</si>
  <si>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</si>
  <si>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</si>
  <si>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</si>
  <si>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</si>
  <si>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</si>
  <si>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</si>
  <si>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</si>
  <si>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</si>
  <si>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</si>
  <si>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</si>
  <si>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</si>
  <si>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</si>
  <si>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</si>
  <si>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</si>
  <si>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</si>
  <si>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</si>
  <si>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</si>
  <si>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</si>
  <si>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</si>
  <si>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</si>
  <si>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</si>
  <si>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</si>
  <si>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</si>
  <si>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</si>
  <si>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</si>
  <si>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</si>
  <si>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</si>
  <si>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</si>
  <si>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</si>
  <si>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</si>
  <si>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</si>
  <si>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</si>
  <si>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</si>
  <si>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</si>
  <si>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</si>
  <si>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</si>
  <si>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</si>
  <si>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</si>
  <si>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</si>
  <si>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IMP-1</t>
  </si>
  <si>
    <t>IMP-1_1</t>
  </si>
  <si>
    <t>DQ522237</t>
  </si>
  <si>
    <t>metallo-beta-lactamase IMP-1-like</t>
  </si>
  <si>
    <t>IMP-4</t>
  </si>
  <si>
    <t>IMP-4_1</t>
  </si>
  <si>
    <t>AF244145</t>
  </si>
  <si>
    <t>carbapenem-hydrolysing beta-lactamase</t>
  </si>
  <si>
    <t>KPC-2</t>
  </si>
  <si>
    <t>KPC-2_1</t>
  </si>
  <si>
    <t>AY034847</t>
  </si>
  <si>
    <t>carbapenemase</t>
  </si>
  <si>
    <t>KPC-3</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</si>
  <si>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</si>
  <si>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</si>
  <si>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</si>
  <si>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</si>
  <si>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</si>
  <si>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</si>
  <si>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</si>
  <si>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</si>
  <si>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</si>
  <si>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</si>
  <si>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</si>
  <si>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</si>
  <si>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</si>
  <si>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</si>
  <si>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</si>
  <si>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</si>
  <si>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t>
  </si>
  <si>
    <t>LEN16_1</t>
  </si>
  <si>
    <t>AY743416</t>
  </si>
  <si>
    <t>LEN-type penicillinase</t>
  </si>
  <si>
    <t>MAL-1</t>
  </si>
  <si>
    <t>MAL-1_1</t>
  </si>
  <si>
    <t>AJ277209</t>
  </si>
  <si>
    <t>beta-lactamase MAL-1</t>
  </si>
  <si>
    <t>Citrobacter koseri</t>
  </si>
  <si>
    <t>MAL-1_2</t>
  </si>
  <si>
    <t>AJ609506</t>
  </si>
  <si>
    <t>class A beta-lactamase</t>
  </si>
  <si>
    <t>NDM-1</t>
  </si>
  <si>
    <t>NDM-1_1</t>
  </si>
  <si>
    <t>FN396876</t>
  </si>
  <si>
    <t>metallo-beta-lactamase</t>
  </si>
  <si>
    <t>NDM-5</t>
  </si>
  <si>
    <t>NDM-5_1</t>
  </si>
  <si>
    <t>JN104597</t>
  </si>
  <si>
    <t>NDM-5 metallo-beta-lactamase</t>
  </si>
  <si>
    <t>NDM-6</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</si>
  <si>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</si>
  <si>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</si>
  <si>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</si>
  <si>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</si>
  <si>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</si>
  <si>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</si>
  <si>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</si>
  <si>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</si>
  <si>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</si>
  <si>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</si>
  <si>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</si>
  <si>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</si>
  <si>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</si>
  <si>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</si>
  <si>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</si>
  <si>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</si>
  <si>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</si>
  <si>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</si>
  <si>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</si>
  <si>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</si>
  <si>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</si>
  <si>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</si>
  <si>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</si>
  <si>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</si>
  <si>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</si>
  <si>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</si>
  <si>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</si>
  <si>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</si>
  <si>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</si>
  <si>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</si>
  <si>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</si>
  <si>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</si>
  <si>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</si>
  <si>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</si>
  <si>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</si>
  <si>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</si>
  <si>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</si>
  <si>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</si>
  <si>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</si>
  <si>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</si>
  <si>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t>
  </si>
  <si>
    <t>OXA-232_1</t>
  </si>
  <si>
    <t>JX423831</t>
  </si>
  <si>
    <t>class D beta-lactamase</t>
  </si>
  <si>
    <t>OXA-237</t>
  </si>
  <si>
    <t>OXA-237_1</t>
  </si>
  <si>
    <t>JQ820241</t>
  </si>
  <si>
    <t>beta-lactamase OXA-237</t>
  </si>
  <si>
    <t>OXA-23</t>
  </si>
  <si>
    <t>OXA-23_1</t>
  </si>
  <si>
    <t>HQ700358</t>
  </si>
  <si>
    <t>beta-lactamase OXA-23</t>
  </si>
  <si>
    <t>OXA-24</t>
  </si>
  <si>
    <t>OXA-24_1</t>
  </si>
  <si>
    <t>AJ239129</t>
  </si>
  <si>
    <t>OXA-2</t>
  </si>
  <si>
    <t>OXA-2_1</t>
  </si>
  <si>
    <t>DQ310703</t>
  </si>
  <si>
    <t>oxacillinase type 2</t>
  </si>
  <si>
    <t>Vibrio cholerae</t>
  </si>
  <si>
    <t>OXA-48</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</si>
  <si>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</si>
  <si>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</si>
  <si>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</si>
  <si>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</si>
  <si>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</si>
  <si>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</si>
  <si>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</si>
  <si>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</si>
  <si>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</si>
  <si>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</si>
  <si>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</si>
  <si>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</si>
  <si>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</si>
  <si>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</si>
  <si>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</si>
  <si>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</si>
  <si>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</si>
  <si>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</si>
  <si>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</si>
  <si>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</si>
  <si>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</si>
  <si>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</si>
  <si>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</si>
  <si>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</si>
  <si>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</si>
  <si>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</si>
  <si>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</si>
  <si>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</si>
  <si>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</si>
  <si>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</si>
  <si>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</si>
  <si>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</si>
  <si>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</si>
  <si>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</si>
  <si>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</si>
  <si>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</si>
  <si>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t>
  </si>
  <si>
    <t>OXA-69_1</t>
  </si>
  <si>
    <t>HM564339</t>
  </si>
  <si>
    <t>carbapenem-hydrolyzing oxacillinase OXA-69</t>
  </si>
  <si>
    <t>OXA-71</t>
  </si>
  <si>
    <t>OXA-71_1</t>
  </si>
  <si>
    <t>AY859528</t>
  </si>
  <si>
    <t>carbapenem-hydrolyzing oxacillinase OXA-71</t>
  </si>
  <si>
    <t>OXA-72</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</si>
  <si>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</si>
  <si>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</si>
  <si>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</si>
  <si>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</si>
  <si>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</si>
  <si>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</si>
  <si>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</si>
  <si>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</si>
  <si>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</si>
  <si>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</si>
  <si>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</si>
  <si>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</si>
  <si>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</si>
  <si>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</si>
  <si>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</si>
  <si>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</si>
  <si>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</si>
  <si>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</si>
  <si>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</si>
  <si>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</si>
  <si>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Klebsiella oxytoca</t>
  </si>
  <si>
    <t>OXY-1-7</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</si>
  <si>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</si>
  <si>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</si>
  <si>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</si>
  <si>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</si>
  <si>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</si>
  <si>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</si>
  <si>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</si>
  <si>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</si>
  <si>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</si>
  <si>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</si>
  <si>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</si>
  <si>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</si>
  <si>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</si>
  <si>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</si>
  <si>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</si>
  <si>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</si>
  <si>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</si>
  <si>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</si>
  <si>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</si>
  <si>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</si>
  <si>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</si>
  <si>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</si>
  <si>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t>
  </si>
  <si>
    <t>QnrB13_1</t>
  </si>
  <si>
    <t>Quinolone resistance</t>
  </si>
  <si>
    <t>EU273755</t>
  </si>
  <si>
    <t>quinolone resistance protein; pentapeptide repeat protein</t>
  </si>
  <si>
    <t>QnrB2</t>
  </si>
  <si>
    <t>QnrB2_1</t>
  </si>
  <si>
    <t>HM125698</t>
  </si>
  <si>
    <t>fluoroquinolone resistance protein</t>
  </si>
  <si>
    <t>QnrB34</t>
  </si>
  <si>
    <t>QnrB34_1</t>
  </si>
  <si>
    <t>JN173056</t>
  </si>
  <si>
    <t>quinolone resistance protein QnrB34</t>
  </si>
  <si>
    <t>Citrobacter werkmanii</t>
  </si>
  <si>
    <t>QnrB38</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</si>
  <si>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</si>
  <si>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</si>
  <si>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</si>
  <si>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</si>
  <si>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</si>
  <si>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</si>
  <si>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</si>
  <si>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</si>
  <si>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</si>
  <si>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</si>
  <si>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</si>
  <si>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</si>
  <si>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</si>
  <si>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</si>
  <si>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</si>
  <si>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</si>
  <si>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</si>
  <si>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</si>
  <si>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</si>
  <si>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</si>
  <si>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</si>
  <si>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</si>
  <si>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</si>
  <si>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</si>
  <si>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</si>
  <si>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</si>
  <si>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</si>
  <si>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</si>
  <si>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</si>
  <si>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</si>
  <si>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</si>
  <si>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</si>
  <si>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</si>
  <si>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</si>
  <si>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</si>
  <si>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</si>
  <si>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</si>
  <si>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</si>
  <si>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</si>
  <si>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</si>
  <si>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</si>
  <si>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</si>
  <si>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</si>
  <si>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</si>
  <si>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</si>
  <si>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Proteus mirabilis</t>
  </si>
  <si>
    <t>SHV-12</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</si>
  <si>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</si>
  <si>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</si>
  <si>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</si>
  <si>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</si>
  <si>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</si>
  <si>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</si>
  <si>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</si>
  <si>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</si>
  <si>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</si>
  <si>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</si>
  <si>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</si>
  <si>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</si>
  <si>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</si>
  <si>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</si>
  <si>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</si>
  <si>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</si>
  <si>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</si>
  <si>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</si>
  <si>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</si>
  <si>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</si>
  <si>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</si>
  <si>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</si>
  <si>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</si>
  <si>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</si>
  <si>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</si>
  <si>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</si>
  <si>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</si>
  <si>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</si>
  <si>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</si>
  <si>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</si>
  <si>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</si>
  <si>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</si>
  <si>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</si>
  <si>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</si>
  <si>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Serratia marcescens</t>
  </si>
  <si>
    <t>SPM-1</t>
  </si>
  <si>
    <t>SPM-1_1</t>
  </si>
  <si>
    <t>AY341249</t>
  </si>
  <si>
    <t>TEM-1A</t>
  </si>
  <si>
    <t>TEM-1A_4</t>
  </si>
  <si>
    <t>HM749966</t>
  </si>
  <si>
    <t>TEM-1 beta-lactamase</t>
  </si>
  <si>
    <t>TEM-1B</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</si>
  <si>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</si>
  <si>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</si>
  <si>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</si>
  <si>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</si>
  <si>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</si>
  <si>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</si>
  <si>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</si>
  <si>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</si>
  <si>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</si>
  <si>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</si>
  <si>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</si>
  <si>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</si>
  <si>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</si>
  <si>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</si>
  <si>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</si>
  <si>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</si>
  <si>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</si>
  <si>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</si>
  <si>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</si>
  <si>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</si>
  <si>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</si>
  <si>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</si>
  <si>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</si>
  <si>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</si>
  <si>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</si>
  <si>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t>
  </si>
  <si>
    <t>VIM-2_1</t>
  </si>
  <si>
    <t>AF302086</t>
  </si>
  <si>
    <t>VIM-4</t>
  </si>
  <si>
    <t>VIM-4_1</t>
  </si>
  <si>
    <t>EU581706</t>
  </si>
  <si>
    <t>Aeromonas hydrophila</t>
  </si>
  <si>
    <t>blaZ</t>
  </si>
  <si>
    <t>blaZ_34</t>
  </si>
  <si>
    <t>AP003139</t>
  </si>
  <si>
    <t>Staphylococcus aureus subsp. aureus N315</t>
  </si>
  <si>
    <t>blaZ_35</t>
  </si>
  <si>
    <t>AJ302698</t>
  </si>
  <si>
    <t>Staphylococcus haemolyticus</t>
  </si>
  <si>
    <t>blaZ_36</t>
  </si>
  <si>
    <t>AJ400722</t>
  </si>
  <si>
    <t>aac(2')-Ia</t>
  </si>
  <si>
    <t>aac(2')-Ia_1</t>
  </si>
  <si>
    <t>Aminoglycoside resistance</t>
  </si>
  <si>
    <t>L06156</t>
  </si>
  <si>
    <t>aminoglycoside 2'-N-acetyltransferase</t>
  </si>
  <si>
    <t>Providencia stuartii</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</si>
  <si>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</si>
  <si>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</si>
  <si>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</si>
  <si>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</si>
  <si>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</si>
  <si>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</si>
  <si>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</si>
  <si>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</si>
  <si>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</si>
  <si>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</si>
  <si>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</si>
  <si>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</si>
  <si>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</si>
  <si>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</si>
  <si>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</si>
  <si>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</si>
  <si>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</si>
  <si>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</si>
  <si>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</si>
  <si>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</si>
  <si>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</si>
  <si>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</si>
  <si>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</si>
  <si>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</si>
  <si>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</si>
  <si>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</si>
  <si>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</si>
  <si>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</si>
  <si>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</si>
  <si>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</si>
  <si>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</si>
  <si>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</si>
  <si>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</si>
  <si>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</si>
  <si>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</si>
  <si>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</si>
  <si>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</si>
  <si>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</si>
  <si>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</si>
  <si>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</si>
  <si>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</si>
  <si>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</si>
  <si>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</si>
  <si>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</si>
  <si>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</si>
  <si>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</si>
  <si>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</si>
  <si>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</si>
  <si>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</si>
  <si>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</si>
  <si>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</si>
  <si>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</si>
  <si>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</si>
  <si>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</si>
  <si>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</si>
  <si>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</si>
  <si>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</si>
  <si>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</si>
  <si>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</si>
  <si>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</si>
  <si>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</si>
  <si>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</si>
  <si>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</si>
  <si>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</si>
  <si>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</si>
  <si>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</si>
  <si>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</si>
  <si>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</si>
  <si>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</si>
  <si>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</si>
  <si>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</si>
  <si>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</si>
  <si>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</si>
  <si>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</si>
  <si>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</si>
  <si>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</si>
  <si>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</si>
  <si>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</si>
  <si>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</si>
  <si>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</si>
  <si>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</si>
  <si>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</si>
  <si>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</si>
  <si>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</si>
  <si>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</si>
  <si>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</si>
  <si>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</si>
  <si>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</si>
  <si>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</si>
  <si>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</si>
  <si>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</si>
  <si>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</si>
  <si>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Staphylococcus aureus</t>
  </si>
  <si>
    <t>aph(3')-III</t>
  </si>
  <si>
    <t>aph(3')-III_1</t>
  </si>
  <si>
    <t>M26832</t>
  </si>
  <si>
    <t>Plasmid pIP1433</t>
  </si>
  <si>
    <t>aph(3')-IIb</t>
  </si>
  <si>
    <t>aph(3')-IIb_1</t>
  </si>
  <si>
    <t>X90856</t>
  </si>
  <si>
    <t>aminoglycoside phosphotransferase (3')IIps</t>
  </si>
  <si>
    <t>aph(3')-Ia</t>
  </si>
  <si>
    <t>aph(3')-Ia_1</t>
  </si>
  <si>
    <t>V00359</t>
  </si>
  <si>
    <t>aph(3')-Ic</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</si>
  <si>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</si>
  <si>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</si>
  <si>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</si>
  <si>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</si>
  <si>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</si>
  <si>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</si>
  <si>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</si>
  <si>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</si>
  <si>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</si>
  <si>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</si>
  <si>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</si>
  <si>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</si>
  <si>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</si>
  <si>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</si>
  <si>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</si>
  <si>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</si>
  <si>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</si>
  <si>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t>
  </si>
  <si>
    <t>catA1_1</t>
  </si>
  <si>
    <t>Phenicol resistance</t>
  </si>
  <si>
    <t>V00622</t>
  </si>
  <si>
    <t>catA3</t>
  </si>
  <si>
    <t>catA3_1</t>
  </si>
  <si>
    <t>X07848</t>
  </si>
  <si>
    <t>Plasmid R387</t>
  </si>
  <si>
    <t>catB2</t>
  </si>
  <si>
    <t>catB2_1</t>
  </si>
  <si>
    <t>AF047479</t>
  </si>
  <si>
    <t>chloramphenicol acetyltransferase</t>
  </si>
  <si>
    <t>Plasmid NR79</t>
  </si>
  <si>
    <t>catB3</t>
  </si>
  <si>
    <t>catB3_1</t>
  </si>
  <si>
    <t>AJ009818</t>
  </si>
  <si>
    <t>Chloramphenicol acetyltransferase</t>
  </si>
  <si>
    <t>Salmonella enterica subsp. enterica serovar Typhimurium</t>
  </si>
  <si>
    <t>catB7</t>
  </si>
  <si>
    <t>catB7_1</t>
  </si>
  <si>
    <t>AF036933</t>
  </si>
  <si>
    <t>catB8</t>
  </si>
  <si>
    <t>catB8_1</t>
  </si>
  <si>
    <t>AF227506</t>
  </si>
  <si>
    <t>cmlA1</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</si>
  <si>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</si>
  <si>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</si>
  <si>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</si>
  <si>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</si>
  <si>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</si>
  <si>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</si>
  <si>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</si>
  <si>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</si>
  <si>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</si>
  <si>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</si>
  <si>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</si>
  <si>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t>
  </si>
  <si>
    <t>dfrA12_1</t>
  </si>
  <si>
    <t>Trimethoprim resistance</t>
  </si>
  <si>
    <t>AB571791</t>
  </si>
  <si>
    <t>dihydrofolate reductase</t>
  </si>
  <si>
    <t>dfrA14</t>
  </si>
  <si>
    <t>dfrA14_1</t>
  </si>
  <si>
    <t>DQ388123</t>
  </si>
  <si>
    <t>dfrA15</t>
  </si>
  <si>
    <t>dfrA15_1</t>
  </si>
  <si>
    <t>HM449019</t>
  </si>
  <si>
    <t>dfrA17</t>
  </si>
  <si>
    <t>dfrA17_1</t>
  </si>
  <si>
    <t>FJ460238</t>
  </si>
  <si>
    <t>dihydrofolate reductase; trimethoprim resistance</t>
  </si>
  <si>
    <t>dfrA18</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</si>
  <si>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</si>
  <si>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</si>
  <si>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</si>
  <si>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</si>
  <si>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</si>
  <si>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</si>
  <si>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</si>
  <si>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</si>
  <si>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</si>
  <si>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</si>
  <si>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</si>
  <si>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</si>
  <si>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</si>
  <si>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</si>
  <si>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</si>
  <si>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</si>
  <si>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</si>
  <si>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</si>
  <si>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</si>
  <si>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</si>
  <si>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</si>
  <si>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</si>
  <si>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</si>
  <si>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</si>
  <si>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</si>
  <si>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</si>
  <si>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</si>
  <si>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</si>
  <si>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</si>
  <si>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</si>
  <si>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</si>
  <si>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</si>
  <si>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</si>
  <si>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</si>
  <si>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</si>
  <si>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</si>
  <si>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</si>
  <si>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</si>
  <si>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</si>
  <si>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</si>
  <si>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</si>
  <si>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</si>
  <si>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</si>
  <si>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</si>
  <si>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</si>
  <si>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</si>
  <si>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</si>
  <si>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</si>
  <si>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</si>
  <si>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t>
  </si>
  <si>
    <t>erm(A)_1</t>
  </si>
  <si>
    <t>X03216</t>
  </si>
  <si>
    <t>erm(B)</t>
  </si>
  <si>
    <t>erm(B)_1</t>
  </si>
  <si>
    <t>JN899585</t>
  </si>
  <si>
    <t>rRNA methylase</t>
  </si>
  <si>
    <t>Enterococcus faecium</t>
  </si>
  <si>
    <t>fosA</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</si>
  <si>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</si>
  <si>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</si>
  <si>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</si>
  <si>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</si>
  <si>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</si>
  <si>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</si>
  <si>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</si>
  <si>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</si>
  <si>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</si>
  <si>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</si>
  <si>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</si>
  <si>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</si>
  <si>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</si>
  <si>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</si>
  <si>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</si>
  <si>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</si>
  <si>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</si>
  <si>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</si>
  <si>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</si>
  <si>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</si>
  <si>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</si>
  <si>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t>
  </si>
  <si>
    <t>mecA_14</t>
  </si>
  <si>
    <t>AB505630</t>
  </si>
  <si>
    <t>penicillin-binding protein 2'</t>
  </si>
  <si>
    <t>mecA_15</t>
  </si>
  <si>
    <t>AB505628</t>
  </si>
  <si>
    <t>mecA_6</t>
  </si>
  <si>
    <t>FR821779</t>
  </si>
  <si>
    <t>beta-lactam-inducible penicillin-binding protein</t>
  </si>
  <si>
    <t>Staphylococcus aureus subsp. aureus LGA251</t>
  </si>
  <si>
    <t>mph(A)</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</si>
  <si>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</si>
  <si>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</si>
  <si>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</si>
  <si>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</si>
  <si>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</si>
  <si>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</si>
  <si>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</si>
  <si>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</si>
  <si>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</si>
  <si>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</si>
  <si>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</si>
  <si>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</si>
  <si>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</si>
  <si>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</si>
  <si>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</si>
  <si>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</si>
  <si>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</si>
  <si>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</si>
  <si>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t>
  </si>
  <si>
    <t>oqxA_1</t>
  </si>
  <si>
    <t>EU370913</t>
  </si>
  <si>
    <t>component of RND-type multidrug efflux pump that confers resistance to olaquindox</t>
  </si>
  <si>
    <t>oqxB</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</si>
  <si>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</si>
  <si>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</si>
  <si>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</si>
  <si>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</si>
  <si>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</si>
  <si>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</si>
  <si>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</si>
  <si>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</si>
  <si>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</si>
  <si>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</si>
  <si>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</si>
  <si>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</si>
  <si>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</si>
  <si>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</si>
  <si>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</si>
  <si>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</si>
  <si>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</si>
  <si>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</si>
  <si>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</si>
  <si>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</si>
  <si>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</si>
  <si>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</si>
  <si>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</si>
  <si>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</si>
  <si>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</si>
  <si>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</si>
  <si>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</si>
  <si>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</si>
  <si>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t>
  </si>
  <si>
    <t>sul1_11</t>
  </si>
  <si>
    <t>Sulphonamide resistance</t>
  </si>
  <si>
    <t>DQ914960</t>
  </si>
  <si>
    <t>dihydropteroate synthase</t>
  </si>
  <si>
    <t>sul1_2</t>
  </si>
  <si>
    <t>CP002151</t>
  </si>
  <si>
    <t>dihydropteroate synthase protein Sul1</t>
  </si>
  <si>
    <t>uncultured bacterium</t>
  </si>
  <si>
    <t>sul2</t>
  </si>
  <si>
    <t>sul2_2</t>
  </si>
  <si>
    <t>GQ421466</t>
  </si>
  <si>
    <t>Acinetobacter bereziniae</t>
  </si>
  <si>
    <t>sul2_3</t>
  </si>
  <si>
    <t>HQ840942</t>
  </si>
  <si>
    <t>sulfonamide-insensitive dihydropteroate synthetase</t>
  </si>
  <si>
    <t>sul3</t>
  </si>
  <si>
    <t>sul3_2</t>
  </si>
  <si>
    <t>AJ459418</t>
  </si>
  <si>
    <t>tet(A)</t>
  </si>
  <si>
    <t>tet(A)_3</t>
  </si>
  <si>
    <t>Tetracycline resistance</t>
  </si>
  <si>
    <t>AY196695</t>
  </si>
  <si>
    <t>tetracycline resistance efflux pump</t>
  </si>
  <si>
    <t>tet(A)_4</t>
  </si>
  <si>
    <t>AJ517790</t>
  </si>
  <si>
    <t>tetracycline resistance protein</t>
  </si>
  <si>
    <t>Aeromonas salmonicida</t>
  </si>
  <si>
    <t>tet(B)</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</si>
  <si>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</si>
  <si>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</si>
  <si>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</si>
  <si>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</si>
  <si>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</si>
  <si>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</si>
  <si>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</si>
  <si>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</si>
  <si>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</si>
  <si>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</si>
  <si>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</si>
  <si>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</si>
  <si>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</si>
  <si>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</si>
  <si>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</si>
  <si>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</si>
  <si>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</si>
  <si>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</si>
  <si>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</si>
  <si>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</si>
  <si>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t>
  </si>
  <si>
    <t>tet(J)_1</t>
  </si>
  <si>
    <t>ACLE01000065</t>
  </si>
  <si>
    <t>transporter, major facilitator family protein</t>
  </si>
  <si>
    <t>Proteus mirabilis ATCC 29906</t>
  </si>
  <si>
    <t>tet(K)</t>
  </si>
  <si>
    <t>tet(K)_4</t>
  </si>
  <si>
    <t>U38428</t>
  </si>
  <si>
    <t>tet(M)</t>
  </si>
  <si>
    <t>tet(M)_7</t>
  </si>
  <si>
    <t>FN433596</t>
  </si>
  <si>
    <t>Staphylococcus aureus subsp. aureus TW20</t>
  </si>
  <si>
    <t>Porins</t>
  </si>
  <si>
    <t>Organisms</t>
  </si>
  <si>
    <t>Omp35</t>
  </si>
  <si>
    <t>E aerogenes</t>
  </si>
  <si>
    <t>Omp36</t>
  </si>
  <si>
    <t>OmpF</t>
  </si>
  <si>
    <t>E coli</t>
  </si>
  <si>
    <t>OmpC</t>
  </si>
  <si>
    <t>OmpF2</t>
  </si>
  <si>
    <t>E cloacae</t>
  </si>
  <si>
    <t>OmpC2</t>
  </si>
  <si>
    <t>OmpK35</t>
  </si>
  <si>
    <t>K pneumoniae</t>
  </si>
  <si>
    <t>OmpK36</t>
  </si>
  <si>
    <t>16S NCBI Taxonomy Identity</t>
  </si>
  <si>
    <t>Total Number AR Genes</t>
  </si>
  <si>
    <t>Total AR Alleles Identified</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</si>
  <si>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</si>
  <si>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</si>
  <si>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</si>
  <si>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</si>
  <si>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</si>
  <si>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</si>
  <si>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</si>
  <si>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</si>
  <si>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</si>
  <si>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</si>
  <si>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</si>
  <si>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</si>
  <si>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OXA-50,PAO</t>
  </si>
  <si>
    <t>aac(3)-Id,OXA-50,tet(G),PAO,VIM-2,aadA2,dfrB5,cmlA1,OXA-4</t>
  </si>
  <si>
    <t>aac(3)-Id,aadA2</t>
  </si>
  <si>
    <t>aac(6')-IIc,KPC-5,OXA-50,PAO,OXA-2</t>
  </si>
  <si>
    <t>strB,OXA-50,sul1,tet(C),PAO,strA,aadA6</t>
  </si>
  <si>
    <t>strB,strA,aadA6</t>
  </si>
  <si>
    <t>OXA-50,PAO,catB7</t>
  </si>
  <si>
    <t>strB,OXA-50,tet(C),PAO,strA,aadA6</t>
  </si>
  <si>
    <t>OXA-50,aadB,sul1,VEB-1,PAO,OXA-10</t>
  </si>
  <si>
    <t>OXA-50,aadB,PAO,aph(3')-IIb</t>
  </si>
  <si>
    <t>aadB,aph(3')-IIb</t>
  </si>
  <si>
    <t>strB,aph(3')-Ic,OXA-50,tet(G),aadB,VIM-11,OXA-10,aac(6')-IIa,strA,dfrB5,GES-1,cmlA1</t>
  </si>
  <si>
    <t>strB,aph(3')-Ic,aadB,aac(6')-IIa,strA</t>
  </si>
  <si>
    <t>OXA-50,aadB,PAO,catB7</t>
  </si>
  <si>
    <t>Pseudomonas aeruginosa SJTD-1</t>
  </si>
  <si>
    <r>
      <t>OXA-50,</t>
    </r>
    <r>
      <rPr>
        <sz val="10"/>
        <rFont val="Arial"/>
        <family val="2"/>
      </rPr>
      <t>PAO</t>
    </r>
  </si>
  <si>
    <r>
      <rPr>
        <b/>
        <sz val="10"/>
        <rFont val="Arial"/>
        <family val="2"/>
      </rPr>
      <t>VIM-2</t>
    </r>
    <r>
      <rPr>
        <sz val="10"/>
        <rFont val="Arial"/>
        <family val="2"/>
      </rPr>
      <t>,OXA-50,PAO,OXA-4</t>
    </r>
  </si>
  <si>
    <r>
      <rPr>
        <b/>
        <sz val="10"/>
        <rFont val="Arial"/>
        <family val="2"/>
      </rPr>
      <t>KPC-5</t>
    </r>
    <r>
      <rPr>
        <sz val="10"/>
        <rFont val="Arial"/>
        <family val="2"/>
      </rPr>
      <t>,OXA-50,PAO,OXA-2</t>
    </r>
  </si>
  <si>
    <t>VEB-1,OXA-50,PAO,OXA-10</t>
  </si>
  <si>
    <r>
      <rPr>
        <b/>
        <sz val="10"/>
        <rFont val="Arial"/>
        <family val="2"/>
      </rPr>
      <t>VIM-11</t>
    </r>
    <r>
      <rPr>
        <sz val="10"/>
        <rFont val="Arial"/>
        <family val="2"/>
      </rPr>
      <t>,OXA-50,OXA-10,GES-1</t>
    </r>
  </si>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</sst>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b/>
      <sz val="12"/>
      <color theme="0"/>
      <name val="Arial"/>
      <family val="2"/>
    </font>
    <font>
      <sz val="10"/>
      <color theme="1"/>
      <name val="Arial"/>
      <family val="2"/>
    </font>
    <font>
      <sz val="10"/>
      <name val="Arial"/>
      <family val="2"/>
      <charset val="1"/>
    </font>
    <font>
      <b/>
      <sz val="10"/>
      <name val="Arial"/>
      <family val="2"/>
    </font>
    <font>
      <b/>
      <sz val="10"/>
      <name val="Arial"/>
      <family val="2"/>
      <charset val="1"/>
    </font>
    <font>
      <sz val="1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theme="1"/>
      </left>
      <right/>
      <top/>
      <bottom/>
      <diagonal/>
    </border>
    <border>
      <left style="medium">
        <color indexed="64"/>
      </left>
      <right style="medium">
        <color indexed="64"/>
      </right>
      <top style="thin">
        <color indexed="64"/>
      </top>
      <bottom style="thin">
        <color indexed="64"/>
      </bottom>
      <diagonal/>
    </border>
    <border>
      <left style="medium">
        <color theme="1"/>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1"/>
      </left>
      <right/>
      <top style="thin">
        <color indexed="64"/>
      </top>
      <bottom style="medium">
        <color theme="1"/>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8" fillId="0" borderId="0"/>
  </cellStyleXfs>
  <cellXfs count="79">
    <xf numFmtId="0" fontId="0" fillId="0" borderId="0" xfId="0"/>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2" fillId="0" borderId="9" xfId="1" quotePrefix="1" applyFont="1" applyBorder="1" applyAlignment="1">
      <alignment horizontal="center"/>
    </xf>
    <xf numFmtId="0" fontId="2" fillId="0" borderId="7" xfId="1" applyFont="1" applyFill="1" applyBorder="1" applyAlignment="1">
      <alignment horizontal="left"/>
    </xf>
    <xf numFmtId="0" fontId="2" fillId="0" borderId="7" xfId="1" applyFont="1" applyFill="1" applyBorder="1" applyAlignment="1">
      <alignment horizontal="left" wrapText="1"/>
    </xf>
    <xf numFmtId="1" fontId="2" fillId="0" borderId="10" xfId="1" applyNumberFormat="1" applyFont="1" applyFill="1" applyBorder="1" applyAlignment="1">
      <alignment horizontal="center" wrapText="1"/>
    </xf>
    <xf numFmtId="1" fontId="2" fillId="4" borderId="8" xfId="1" applyNumberFormat="1" applyFont="1" applyFill="1" applyBorder="1" applyAlignment="1">
      <alignment horizontal="center" wrapText="1"/>
    </xf>
    <xf numFmtId="1" fontId="2" fillId="4" borderId="3" xfId="1" applyNumberFormat="1" applyFont="1" applyFill="1" applyBorder="1" applyAlignment="1">
      <alignment horizontal="center" wrapText="1"/>
    </xf>
    <xf numFmtId="1" fontId="2" fillId="4" borderId="8" xfId="1" quotePrefix="1" applyNumberFormat="1" applyFont="1" applyFill="1" applyBorder="1" applyAlignment="1">
      <alignment horizontal="center" wrapText="1"/>
    </xf>
    <xf numFmtId="1" fontId="2" fillId="0" borderId="0" xfId="1" applyNumberFormat="1" applyFont="1" applyFill="1" applyBorder="1" applyAlignment="1">
      <alignment horizontal="center" wrapText="1"/>
    </xf>
    <xf numFmtId="0" fontId="2" fillId="0" borderId="11" xfId="1" quotePrefix="1" applyFont="1" applyBorder="1" applyAlignment="1">
      <alignment horizontal="center"/>
    </xf>
    <xf numFmtId="0" fontId="2" fillId="0" borderId="1" xfId="1" applyFont="1" applyFill="1" applyBorder="1" applyAlignment="1">
      <alignment horizontal="left"/>
    </xf>
    <xf numFmtId="0" fontId="2" fillId="0" borderId="1" xfId="1" applyFont="1" applyFill="1" applyBorder="1" applyAlignment="1">
      <alignment horizontal="left" wrapText="1"/>
    </xf>
    <xf numFmtId="1" fontId="2" fillId="0" borderId="12" xfId="1" applyNumberFormat="1" applyFont="1" applyFill="1" applyBorder="1" applyAlignment="1">
      <alignment horizontal="center" wrapText="1"/>
    </xf>
    <xf numFmtId="1" fontId="2" fillId="4" borderId="5" xfId="1" applyNumberFormat="1" applyFont="1" applyFill="1" applyBorder="1" applyAlignment="1">
      <alignment horizontal="center" wrapText="1"/>
    </xf>
    <xf numFmtId="1" fontId="2" fillId="4" borderId="13" xfId="1" applyNumberFormat="1" applyFont="1" applyFill="1" applyBorder="1" applyAlignment="1">
      <alignment horizontal="center" wrapText="1"/>
    </xf>
    <xf numFmtId="1" fontId="2" fillId="0" borderId="14" xfId="1" applyNumberFormat="1" applyFont="1" applyFill="1" applyBorder="1" applyAlignment="1">
      <alignment horizontal="center" wrapText="1"/>
    </xf>
    <xf numFmtId="0" fontId="2" fillId="0" borderId="12" xfId="1" applyFont="1" applyFill="1" applyBorder="1" applyAlignment="1">
      <alignment horizontal="center" wrapText="1"/>
    </xf>
    <xf numFmtId="0" fontId="2" fillId="4" borderId="5" xfId="1" applyFont="1" applyFill="1" applyBorder="1" applyAlignment="1">
      <alignment horizontal="center" wrapText="1"/>
    </xf>
    <xf numFmtId="0" fontId="2" fillId="4" borderId="13" xfId="1" applyFont="1" applyFill="1" applyBorder="1" applyAlignment="1">
      <alignment horizontal="center" wrapText="1"/>
    </xf>
    <xf numFmtId="0" fontId="2" fillId="0" borderId="14" xfId="1" applyFont="1" applyFill="1" applyBorder="1" applyAlignment="1">
      <alignment horizontal="center" wrapText="1"/>
    </xf>
    <xf numFmtId="0" fontId="2" fillId="0" borderId="15" xfId="1" quotePrefix="1" applyFont="1" applyBorder="1" applyAlignment="1">
      <alignment horizontal="center"/>
    </xf>
    <xf numFmtId="0" fontId="2" fillId="0" borderId="16" xfId="1" applyFont="1" applyFill="1" applyBorder="1" applyAlignment="1">
      <alignment horizontal="left"/>
    </xf>
    <xf numFmtId="0" fontId="2" fillId="0" borderId="16" xfId="1" applyFont="1" applyFill="1" applyBorder="1" applyAlignment="1">
      <alignment horizontal="left" wrapText="1"/>
    </xf>
    <xf numFmtId="0" fontId="2" fillId="0" borderId="17" xfId="1" applyFont="1" applyFill="1" applyBorder="1" applyAlignment="1">
      <alignment horizontal="center" wrapText="1"/>
    </xf>
    <xf numFmtId="0" fontId="2" fillId="4" borderId="18" xfId="1" applyFont="1" applyFill="1" applyBorder="1" applyAlignment="1">
      <alignment horizontal="center" wrapText="1"/>
    </xf>
    <xf numFmtId="1" fontId="2" fillId="4" borderId="18" xfId="1" quotePrefix="1" applyNumberFormat="1" applyFont="1" applyFill="1" applyBorder="1" applyAlignment="1">
      <alignment horizontal="center" wrapText="1"/>
    </xf>
    <xf numFmtId="0" fontId="2" fillId="0" borderId="19" xfId="1" applyFont="1" applyFill="1" applyBorder="1" applyAlignment="1">
      <alignment horizontal="center" wrapText="1"/>
    </xf>
    <xf numFmtId="0" fontId="6" fillId="0" borderId="0" xfId="1" applyFont="1" applyAlignment="1"/>
    <xf numFmtId="0" fontId="2" fillId="0" borderId="0" xfId="1" applyFont="1"/>
    <xf numFmtId="0" fontId="2" fillId="0" borderId="0" xfId="1" applyFont="1" applyAlignment="1"/>
    <xf numFmtId="0" fontId="2" fillId="0" borderId="0" xfId="1" applyFont="1" applyFill="1" applyBorder="1" applyAlignment="1">
      <alignment horizontal="center"/>
    </xf>
    <xf numFmtId="0" fontId="2" fillId="0" borderId="0" xfId="1" applyFont="1" applyFill="1" applyBorder="1" applyAlignment="1">
      <alignment horizontal="left"/>
    </xf>
    <xf numFmtId="0" fontId="2" fillId="0" borderId="0" xfId="1" applyFont="1" applyFill="1" applyBorder="1" applyAlignment="1"/>
    <xf numFmtId="0" fontId="2" fillId="0" borderId="0" xfId="1" applyFont="1" applyAlignment="1">
      <alignment horizontal="center"/>
    </xf>
    <xf numFmtId="0" fontId="2" fillId="0" borderId="0" xfId="1" applyFont="1" applyFill="1" applyAlignment="1">
      <alignment horizontal="left"/>
    </xf>
    <xf numFmtId="0" fontId="2" fillId="4" borderId="20" xfId="1" applyFont="1" applyFill="1" applyBorder="1" applyAlignment="1"/>
    <xf numFmtId="0" fontId="2" fillId="4" borderId="0" xfId="1" applyFont="1" applyFill="1" applyBorder="1" applyAlignment="1"/>
    <xf numFmtId="0" fontId="2" fillId="4" borderId="20" xfId="1" applyFont="1" applyFill="1" applyBorder="1" applyAlignment="1">
      <alignment horizontal="center"/>
    </xf>
    <xf numFmtId="0" fontId="2" fillId="4" borderId="21" xfId="1" applyFont="1" applyFill="1" applyBorder="1" applyAlignment="1"/>
    <xf numFmtId="0" fontId="2" fillId="4" borderId="21" xfId="1" applyFont="1" applyFill="1" applyBorder="1" applyAlignment="1">
      <alignment horizontal="center"/>
    </xf>
    <xf numFmtId="0" fontId="4" fillId="0" borderId="23" xfId="1" applyFont="1" applyFill="1" applyBorder="1" applyAlignment="1">
      <alignment horizontal="center" vertical="center" wrapText="1"/>
    </xf>
    <xf numFmtId="0" fontId="4" fillId="4" borderId="24" xfId="1" applyFont="1" applyFill="1" applyBorder="1" applyAlignment="1">
      <alignment horizontal="center" vertical="center" wrapText="1"/>
    </xf>
    <xf numFmtId="0" fontId="4" fillId="5" borderId="23" xfId="1" applyFont="1" applyFill="1" applyBorder="1" applyAlignment="1">
      <alignment horizontal="center" vertical="center" textRotation="90" wrapText="1"/>
    </xf>
    <xf numFmtId="0" fontId="4" fillId="4" borderId="24" xfId="1" applyFont="1" applyFill="1" applyBorder="1" applyAlignment="1">
      <alignment horizontal="center" vertical="center" textRotation="90" wrapText="1"/>
    </xf>
    <xf numFmtId="0" fontId="7" fillId="4" borderId="8" xfId="2" applyFont="1" applyFill="1" applyBorder="1" applyAlignment="1">
      <alignment horizontal="center"/>
    </xf>
    <xf numFmtId="0" fontId="7" fillId="6" borderId="8" xfId="2" applyFont="1" applyFill="1" applyBorder="1" applyAlignment="1">
      <alignment horizontal="center"/>
    </xf>
    <xf numFmtId="0" fontId="7" fillId="4" borderId="18" xfId="2" applyFont="1" applyFill="1" applyBorder="1" applyAlignment="1">
      <alignment horizontal="center"/>
    </xf>
    <xf numFmtId="0" fontId="9" fillId="7" borderId="25" xfId="3" applyFont="1" applyFill="1" applyBorder="1"/>
    <xf numFmtId="0" fontId="8" fillId="0" borderId="0" xfId="3"/>
    <xf numFmtId="0" fontId="8" fillId="8" borderId="25" xfId="3" applyFill="1" applyBorder="1"/>
    <xf numFmtId="17" fontId="8" fillId="8" borderId="25" xfId="3" applyNumberFormat="1" applyFill="1" applyBorder="1"/>
    <xf numFmtId="0" fontId="8" fillId="7" borderId="25" xfId="3" applyFill="1" applyBorder="1"/>
    <xf numFmtId="0" fontId="8" fillId="0" borderId="25" xfId="3" applyFill="1" applyBorder="1"/>
    <xf numFmtId="0" fontId="8" fillId="0" borderId="25" xfId="3" applyBorder="1"/>
    <xf numFmtId="0" fontId="10" fillId="3" borderId="25" xfId="3" applyFont="1" applyFill="1" applyBorder="1" applyAlignment="1">
      <alignment horizontal="center" vertical="top" wrapText="1"/>
    </xf>
    <xf numFmtId="0" fontId="9" fillId="3" borderId="25" xfId="3" applyFont="1" applyFill="1" applyBorder="1" applyAlignment="1">
      <alignment horizontal="center" vertical="top" wrapText="1"/>
    </xf>
    <xf numFmtId="0" fontId="9" fillId="3" borderId="25" xfId="3" applyFont="1" applyFill="1" applyBorder="1" applyAlignment="1">
      <alignment horizontal="center" vertical="top"/>
    </xf>
    <xf numFmtId="0" fontId="8" fillId="0" borderId="25" xfId="3" applyBorder="1" applyAlignment="1">
      <alignment horizontal="center"/>
    </xf>
    <xf numFmtId="0" fontId="8" fillId="0" borderId="25" xfId="3" applyBorder="1" applyAlignment="1">
      <alignment wrapText="1"/>
    </xf>
    <xf numFmtId="0" fontId="8" fillId="0" borderId="25" xfId="3" applyBorder="1" applyAlignment="1">
      <alignment horizontal="left" wrapText="1"/>
    </xf>
    <xf numFmtId="0" fontId="2" fillId="0" borderId="25" xfId="3" applyFont="1" applyBorder="1" applyAlignment="1">
      <alignment wrapText="1"/>
    </xf>
    <xf numFmtId="0" fontId="8" fillId="0" borderId="25" xfId="3" applyFont="1" applyBorder="1" applyAlignment="1">
      <alignment wrapText="1"/>
    </xf>
    <xf numFmtId="0" fontId="11" fillId="0" borderId="0" xfId="0" applyFont="1"/>
    <xf numFmtId="0" fontId="8" fillId="0" borderId="25" xfId="3" applyFill="1" applyBorder="1" applyAlignment="1">
      <alignment horizontal="center"/>
    </xf>
    <xf numFmtId="0" fontId="0" fillId="0" borderId="0" xfId="0" applyFill="1"/>
    <xf numFmtId="0" fontId="10" fillId="9" borderId="25" xfId="3" applyFont="1" applyFill="1" applyBorder="1" applyAlignment="1">
      <alignment horizontal="center" vertical="top"/>
    </xf>
    <xf numFmtId="0" fontId="3" fillId="2" borderId="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NumberFormat="1" applyFont="1" applyFill="1" applyBorder="1" applyAlignment="1">
      <alignment horizontal="center" vertical="center" wrapText="1"/>
    </xf>
    <xf numFmtId="0" fontId="5" fillId="3" borderId="3" xfId="1" applyNumberFormat="1" applyFont="1" applyFill="1" applyBorder="1" applyAlignment="1">
      <alignment horizontal="center" vertical="center" wrapText="1"/>
    </xf>
    <xf numFmtId="0" fontId="12" fillId="0" borderId="0" xfId="0" applyFont="1" applyAlignment="1">
      <alignment horizontal="left" vertical="top" wrapText="1"/>
    </xf>
  </cellXfs>
  <cellStyles count="4">
    <cellStyle name="Normal" xfId="0" builtinId="0"/>
    <cellStyle name="Normal 4 2" xfId="1"/>
    <cellStyle name="Normal 6" xfId="2"/>
    <cellStyle name="Normal 8" xfId="3"/>
  </cellStyles>
  <dxfs count="19">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62"/>
  <sheetViews>
    <sheetView zoomScale="70" zoomScaleNormal="70" workbookViewId="0">
      <selection activeCell="AH18" sqref="AH18"/>
    </sheetView>
  </sheetViews>
  <sheetFormatPr defaultRowHeight="12.75" x14ac:dyDescent="0.2"/>
  <cols>
    <col min="1" max="1" width="10.85546875" style="36" customWidth="1"/>
    <col min="2" max="2" width="24.42578125" style="37" bestFit="1" customWidth="1"/>
    <col min="3" max="3" width="14.5703125" style="37" customWidth="1"/>
    <col min="4" max="4" width="6.7109375" style="32" customWidth="1"/>
    <col min="5" max="5" width="6.7109375" style="41" customWidth="1"/>
    <col min="6" max="6" width="6.7109375" style="32" hidden="1" customWidth="1"/>
    <col min="7" max="7" width="3.28515625" style="41" hidden="1" customWidth="1"/>
    <col min="8" max="8" width="6.7109375" style="32" customWidth="1"/>
    <col min="9" max="9" width="6.7109375" style="41" customWidth="1"/>
    <col min="10" max="10" width="6.7109375" style="32" hidden="1" customWidth="1"/>
    <col min="11" max="11" width="6.7109375" style="41" hidden="1" customWidth="1"/>
    <col min="12" max="12" width="6.7109375" style="32" customWidth="1"/>
    <col min="13" max="13" width="6.7109375" style="41" customWidth="1"/>
    <col min="14" max="14" width="6.7109375" style="32" hidden="1" customWidth="1"/>
    <col min="15" max="15" width="6.7109375" style="41" hidden="1" customWidth="1"/>
    <col min="16" max="16" width="6.7109375" style="32" hidden="1" customWidth="1"/>
    <col min="17" max="17" width="6.7109375" style="41" hidden="1" customWidth="1"/>
    <col min="18" max="18" width="6.7109375" style="32" hidden="1" customWidth="1"/>
    <col min="19" max="19" width="6.7109375" style="41" hidden="1" customWidth="1"/>
    <col min="20" max="20" width="6.7109375" style="32" customWidth="1"/>
    <col min="21" max="21" width="6.7109375" style="41" customWidth="1"/>
    <col min="22" max="22" width="6.7109375" style="32" hidden="1" customWidth="1"/>
    <col min="23" max="23" width="6.7109375" style="41" hidden="1" customWidth="1"/>
    <col min="24" max="24" width="6.7109375" style="32" hidden="1" customWidth="1"/>
    <col min="25" max="25" width="6.7109375" style="41" hidden="1" customWidth="1"/>
    <col min="26" max="26" width="6.7109375" style="32" customWidth="1"/>
    <col min="27" max="27" width="6.7109375" style="41" customWidth="1"/>
    <col min="28" max="28" width="6.7109375" style="32" customWidth="1"/>
    <col min="29" max="29" width="6.7109375" style="41" customWidth="1"/>
    <col min="30" max="30" width="6.7109375" style="32" customWidth="1"/>
    <col min="31" max="31" width="6.7109375" style="41" customWidth="1"/>
    <col min="32" max="32" width="6.7109375" style="32" hidden="1" customWidth="1"/>
    <col min="33" max="33" width="6.7109375" style="39" hidden="1" customWidth="1"/>
    <col min="34" max="34" width="6.7109375" style="36" customWidth="1"/>
    <col min="35" max="35" width="6.7109375" style="42" customWidth="1"/>
    <col min="36" max="36" width="6.7109375" style="36" customWidth="1"/>
    <col min="37" max="37" width="6.7109375" style="42" customWidth="1"/>
    <col min="38" max="38" width="6.7109375" style="32" customWidth="1"/>
    <col min="39" max="39" width="6.7109375" style="41" customWidth="1"/>
    <col min="40" max="40" width="6.7109375" style="32" customWidth="1"/>
    <col min="41" max="41" width="6.7109375" style="41" customWidth="1"/>
    <col min="42" max="42" width="6.7109375" style="36" customWidth="1"/>
    <col min="43" max="43" width="6.7109375" style="42" customWidth="1"/>
    <col min="44" max="44" width="6.7109375" style="32" customWidth="1"/>
    <col min="45" max="45" width="6.7109375" style="41" customWidth="1"/>
    <col min="46" max="46" width="6.7109375" style="32" customWidth="1"/>
    <col min="47" max="47" width="6.7109375" style="41" customWidth="1"/>
    <col min="48" max="48" width="6.7109375" style="32" customWidth="1"/>
    <col min="49" max="49" width="6.7109375" style="41" customWidth="1"/>
    <col min="50" max="50" width="9.140625" style="31"/>
    <col min="51" max="16384" width="9.140625" style="32"/>
  </cols>
  <sheetData>
    <row r="1" spans="1:49" s="30" customFormat="1" ht="39.950000000000003" customHeight="1" thickBot="1" x14ac:dyDescent="0.3">
      <c r="A1" s="69" t="s">
        <v>0</v>
      </c>
      <c r="B1" s="69" t="s">
        <v>1</v>
      </c>
      <c r="C1" s="69" t="s">
        <v>2</v>
      </c>
      <c r="D1" s="73" t="s">
        <v>3</v>
      </c>
      <c r="E1" s="72"/>
      <c r="F1" s="1" t="s">
        <v>4</v>
      </c>
      <c r="G1" s="2" t="s">
        <v>5</v>
      </c>
      <c r="H1" s="71" t="s">
        <v>6</v>
      </c>
      <c r="I1" s="72"/>
      <c r="J1" s="1" t="s">
        <v>7</v>
      </c>
      <c r="K1" s="2" t="s">
        <v>8</v>
      </c>
      <c r="L1" s="71" t="s">
        <v>9</v>
      </c>
      <c r="M1" s="72"/>
      <c r="N1" s="1" t="s">
        <v>10</v>
      </c>
      <c r="O1" s="2" t="s">
        <v>11</v>
      </c>
      <c r="P1" s="1" t="s">
        <v>12</v>
      </c>
      <c r="Q1" s="2" t="s">
        <v>13</v>
      </c>
      <c r="R1" s="1" t="s">
        <v>14</v>
      </c>
      <c r="S1" s="2" t="s">
        <v>15</v>
      </c>
      <c r="T1" s="71" t="s">
        <v>16</v>
      </c>
      <c r="U1" s="72"/>
      <c r="V1" s="1" t="s">
        <v>17</v>
      </c>
      <c r="W1" s="2" t="s">
        <v>18</v>
      </c>
      <c r="X1" s="1" t="s">
        <v>19</v>
      </c>
      <c r="Y1" s="2" t="s">
        <v>20</v>
      </c>
      <c r="Z1" s="74" t="s">
        <v>21</v>
      </c>
      <c r="AA1" s="75"/>
      <c r="AB1" s="71" t="s">
        <v>22</v>
      </c>
      <c r="AC1" s="72"/>
      <c r="AD1" s="71" t="s">
        <v>23</v>
      </c>
      <c r="AE1" s="72"/>
      <c r="AF1" s="1" t="s">
        <v>24</v>
      </c>
      <c r="AG1" s="3" t="s">
        <v>25</v>
      </c>
      <c r="AH1" s="71" t="s">
        <v>26</v>
      </c>
      <c r="AI1" s="72"/>
      <c r="AJ1" s="71" t="s">
        <v>27</v>
      </c>
      <c r="AK1" s="72"/>
      <c r="AL1" s="71" t="s">
        <v>28</v>
      </c>
      <c r="AM1" s="72"/>
      <c r="AN1" s="74" t="s">
        <v>29</v>
      </c>
      <c r="AO1" s="75"/>
      <c r="AP1" s="71" t="s">
        <v>30</v>
      </c>
      <c r="AQ1" s="72"/>
      <c r="AR1" s="76" t="s">
        <v>31</v>
      </c>
      <c r="AS1" s="77"/>
      <c r="AT1" s="74" t="s">
        <v>32</v>
      </c>
      <c r="AU1" s="75"/>
      <c r="AV1" s="71" t="s">
        <v>33</v>
      </c>
      <c r="AW1" s="72"/>
    </row>
    <row r="2" spans="1:49" s="30" customFormat="1" ht="19.5" customHeight="1" thickTop="1" thickBot="1" x14ac:dyDescent="0.3">
      <c r="A2" s="70"/>
      <c r="B2" s="70"/>
      <c r="C2" s="70"/>
      <c r="D2" s="43" t="s">
        <v>34</v>
      </c>
      <c r="E2" s="44" t="s">
        <v>35</v>
      </c>
      <c r="F2" s="45"/>
      <c r="G2" s="46"/>
      <c r="H2" s="43" t="s">
        <v>34</v>
      </c>
      <c r="I2" s="44" t="s">
        <v>35</v>
      </c>
      <c r="J2" s="45"/>
      <c r="K2" s="46"/>
      <c r="L2" s="43" t="s">
        <v>34</v>
      </c>
      <c r="M2" s="44" t="s">
        <v>35</v>
      </c>
      <c r="N2" s="45"/>
      <c r="O2" s="46"/>
      <c r="P2" s="45"/>
      <c r="Q2" s="46"/>
      <c r="R2" s="45"/>
      <c r="S2" s="46"/>
      <c r="T2" s="43" t="s">
        <v>34</v>
      </c>
      <c r="U2" s="44" t="s">
        <v>35</v>
      </c>
      <c r="V2" s="45"/>
      <c r="W2" s="46"/>
      <c r="X2" s="45"/>
      <c r="Y2" s="46"/>
      <c r="Z2" s="43" t="s">
        <v>34</v>
      </c>
      <c r="AA2" s="44" t="s">
        <v>35</v>
      </c>
      <c r="AB2" s="43" t="s">
        <v>34</v>
      </c>
      <c r="AC2" s="44" t="s">
        <v>35</v>
      </c>
      <c r="AD2" s="43" t="s">
        <v>34</v>
      </c>
      <c r="AE2" s="44" t="s">
        <v>35</v>
      </c>
      <c r="AF2" s="45"/>
      <c r="AG2" s="46"/>
      <c r="AH2" s="43" t="s">
        <v>34</v>
      </c>
      <c r="AI2" s="44" t="s">
        <v>35</v>
      </c>
      <c r="AJ2" s="43" t="s">
        <v>34</v>
      </c>
      <c r="AK2" s="44" t="s">
        <v>35</v>
      </c>
      <c r="AL2" s="43" t="s">
        <v>34</v>
      </c>
      <c r="AM2" s="44" t="s">
        <v>35</v>
      </c>
      <c r="AN2" s="43" t="s">
        <v>34</v>
      </c>
      <c r="AO2" s="44" t="s">
        <v>35</v>
      </c>
      <c r="AP2" s="43" t="s">
        <v>34</v>
      </c>
      <c r="AQ2" s="44" t="s">
        <v>35</v>
      </c>
      <c r="AR2" s="43" t="s">
        <v>34</v>
      </c>
      <c r="AS2" s="44" t="s">
        <v>35</v>
      </c>
      <c r="AT2" s="43" t="s">
        <v>34</v>
      </c>
      <c r="AU2" s="44" t="s">
        <v>35</v>
      </c>
      <c r="AV2" s="43" t="s">
        <v>34</v>
      </c>
      <c r="AW2" s="44" t="s">
        <v>35</v>
      </c>
    </row>
    <row r="3" spans="1:49" ht="21" customHeight="1" x14ac:dyDescent="0.2">
      <c r="A3" s="4" t="s">
        <v>36</v>
      </c>
      <c r="B3" s="5" t="s">
        <v>37</v>
      </c>
      <c r="C3" s="6"/>
      <c r="D3" s="7">
        <v>16</v>
      </c>
      <c r="E3" s="47" t="str">
        <f>IF(OR(D3&lt;32,D3="≤2"),"S",IF(D3=32,"I","R"))</f>
        <v>S</v>
      </c>
      <c r="F3" s="7" t="s">
        <v>38</v>
      </c>
      <c r="G3" s="8"/>
      <c r="H3" s="7">
        <v>64</v>
      </c>
      <c r="I3" s="47" t="str">
        <f>IF(OR(H3&lt;32,H3="≤2"),"S",IF(H3=32,"I","R"))</f>
        <v>R</v>
      </c>
      <c r="J3" s="7" t="s">
        <v>38</v>
      </c>
      <c r="K3" s="8"/>
      <c r="L3" s="7">
        <v>32</v>
      </c>
      <c r="M3" s="47" t="str">
        <f>IF(OR(L3&lt;16,L3="≤1"),"S",IF(L3=16,"I","R"))</f>
        <v>R</v>
      </c>
      <c r="N3" s="7"/>
      <c r="O3" s="8"/>
      <c r="P3" s="7"/>
      <c r="Q3" s="8"/>
      <c r="R3" s="7" t="s">
        <v>38</v>
      </c>
      <c r="S3" s="8"/>
      <c r="T3" s="7">
        <v>64</v>
      </c>
      <c r="U3" s="47" t="str">
        <f>IF(OR(T3&lt;16,T3="≤2"),"S",IF(T3=16,"I","R"))</f>
        <v>R</v>
      </c>
      <c r="V3" s="7"/>
      <c r="W3" s="8"/>
      <c r="X3" s="7"/>
      <c r="Y3" s="8"/>
      <c r="Z3" s="7" t="s">
        <v>39</v>
      </c>
      <c r="AA3" s="47" t="str">
        <f>IF(OR(Z3&lt;2,Z3="≤0.25"),"S",IF(Z3=2,"I","R"))</f>
        <v>R</v>
      </c>
      <c r="AB3" s="7">
        <v>1</v>
      </c>
      <c r="AC3" s="47" t="str">
        <f>IF(OR(AB3&lt;4,AB3="≤0.25"),"S",IF(AB3=4,"I","R"))</f>
        <v>S</v>
      </c>
      <c r="AD3" s="7" t="s">
        <v>39</v>
      </c>
      <c r="AE3" s="47" t="str">
        <f>IF(OR(AD3&lt;4,AD3="≤0.25"),"S",IF(AD3=4,"I","R"))</f>
        <v>R</v>
      </c>
      <c r="AF3" s="7" t="s">
        <v>40</v>
      </c>
      <c r="AG3" s="9"/>
      <c r="AH3" s="7">
        <v>4</v>
      </c>
      <c r="AI3" s="47" t="str">
        <f>IF(OR(AH3&lt;8,AH3="≤0.5"),"S",IF(AH3=8,"I","R"))</f>
        <v>S</v>
      </c>
      <c r="AJ3" s="7">
        <v>32</v>
      </c>
      <c r="AK3" s="47" t="str">
        <f>IF(OR(AJ3&lt;4,AJ3="≤0.5"),"S",IF(AJ3=4,"I","R"))</f>
        <v>R</v>
      </c>
      <c r="AL3" s="7">
        <v>16</v>
      </c>
      <c r="AM3" s="10" t="s">
        <v>41</v>
      </c>
      <c r="AN3" s="7" t="s">
        <v>39</v>
      </c>
      <c r="AO3" s="47" t="str">
        <f>IF(OR(AN3&lt;4,AN3="≤0.25"),"S",IF(AN3=4,"I","R"))</f>
        <v>R</v>
      </c>
      <c r="AP3" s="11" t="s">
        <v>39</v>
      </c>
      <c r="AQ3" s="47" t="str">
        <f>IF(OR(AP3&lt;4,AP3="≤0.25"),"S",IF(AP3=4,"I","R"))</f>
        <v>R</v>
      </c>
      <c r="AR3" s="7" t="s">
        <v>42</v>
      </c>
      <c r="AS3" s="47" t="str">
        <f>IF(OR(AR3&lt;32,AR3="≤4"),"S",IF(OR(AR3=32,AR3=64),"I","R"))</f>
        <v>R</v>
      </c>
      <c r="AT3" s="7">
        <v>2</v>
      </c>
      <c r="AU3" s="47" t="str">
        <f>IF(OR(AT3&lt;4,AT3="≤0.25"),"S",IF(AT3=4,"I","R"))</f>
        <v>S</v>
      </c>
      <c r="AV3" s="7">
        <v>2</v>
      </c>
      <c r="AW3" s="47" t="str">
        <f>IF(OR(AV3&lt;8,AV3="≤0.5"),"S",IF(AV3=8,"I","R"))</f>
        <v>S</v>
      </c>
    </row>
    <row r="4" spans="1:49" ht="21" customHeight="1" x14ac:dyDescent="0.2">
      <c r="A4" s="12" t="s">
        <v>43</v>
      </c>
      <c r="B4" s="13" t="s">
        <v>37</v>
      </c>
      <c r="C4" s="14" t="s">
        <v>44</v>
      </c>
      <c r="D4" s="15" t="s">
        <v>45</v>
      </c>
      <c r="E4" s="47" t="str">
        <f>IF(OR(D4&lt;32,D4="≤2"),"S",IF(D4=32,"I","R"))</f>
        <v>R</v>
      </c>
      <c r="F4" s="15" t="s">
        <v>38</v>
      </c>
      <c r="G4" s="16"/>
      <c r="H4" s="15">
        <v>4</v>
      </c>
      <c r="I4" s="47" t="str">
        <f>IF(OR(H4&lt;32,H4="≤2"),"S",IF(H4=32,"I","R"))</f>
        <v>S</v>
      </c>
      <c r="J4" s="15" t="s">
        <v>38</v>
      </c>
      <c r="K4" s="16"/>
      <c r="L4" s="15" t="s">
        <v>38</v>
      </c>
      <c r="M4" s="47" t="str">
        <f t="shared" ref="M4:M46" si="0">IF(OR(L4&lt;16,L4="≤1"),"S",IF(L4=16,"I","R"))</f>
        <v>R</v>
      </c>
      <c r="N4" s="15" t="s">
        <v>45</v>
      </c>
      <c r="O4" s="16"/>
      <c r="P4" s="15"/>
      <c r="Q4" s="16"/>
      <c r="R4" s="15" t="s">
        <v>38</v>
      </c>
      <c r="S4" s="16"/>
      <c r="T4" s="15">
        <v>32</v>
      </c>
      <c r="U4" s="47" t="str">
        <f t="shared" ref="U4:U46" si="1">IF(OR(T4&lt;16,T4="≤2"),"S",IF(T4=16,"I","R"))</f>
        <v>R</v>
      </c>
      <c r="V4" s="15"/>
      <c r="W4" s="16"/>
      <c r="X4" s="15" t="s">
        <v>45</v>
      </c>
      <c r="Y4" s="16"/>
      <c r="Z4" s="15" t="s">
        <v>39</v>
      </c>
      <c r="AA4" s="47" t="str">
        <f t="shared" ref="AA4:AA46" si="2">IF(OR(Z4&lt;2,Z4="≤0.25"),"S",IF(Z4=2,"I","R"))</f>
        <v>R</v>
      </c>
      <c r="AB4" s="15">
        <v>1</v>
      </c>
      <c r="AC4" s="47" t="str">
        <f t="shared" ref="AC4:AC46" si="3">IF(OR(AB4&lt;4,AB4="≤0.25"),"S",IF(AB4=4,"I","R"))</f>
        <v>S</v>
      </c>
      <c r="AD4" s="15" t="s">
        <v>39</v>
      </c>
      <c r="AE4" s="47" t="str">
        <f t="shared" ref="AE4:AE46" si="4">IF(OR(AD4&lt;4,AD4="≤0.25"),"S",IF(AD4=4,"I","R"))</f>
        <v>R</v>
      </c>
      <c r="AF4" s="15" t="s">
        <v>40</v>
      </c>
      <c r="AG4" s="17"/>
      <c r="AH4" s="15" t="s">
        <v>40</v>
      </c>
      <c r="AI4" s="47" t="str">
        <f t="shared" ref="AI4:AI46" si="5">IF(OR(AH4&lt;8,AH4="≤0.5"),"S",IF(AH4=8,"I","R"))</f>
        <v>R</v>
      </c>
      <c r="AJ4" s="15" t="s">
        <v>45</v>
      </c>
      <c r="AK4" s="47" t="str">
        <f t="shared" ref="AK4:AK46" si="6">IF(OR(AJ4&lt;4,AJ4="≤0.5"),"S",IF(AJ4=4,"I","R"))</f>
        <v>R</v>
      </c>
      <c r="AL4" s="15">
        <v>16</v>
      </c>
      <c r="AM4" s="10" t="s">
        <v>41</v>
      </c>
      <c r="AN4" s="15" t="s">
        <v>39</v>
      </c>
      <c r="AO4" s="47" t="str">
        <f t="shared" ref="AO4:AO46" si="7">IF(OR(AN4&lt;4,AN4="≤0.25"),"S",IF(AN4=4,"I","R"))</f>
        <v>R</v>
      </c>
      <c r="AP4" s="18" t="s">
        <v>39</v>
      </c>
      <c r="AQ4" s="47" t="str">
        <f t="shared" ref="AQ4:AQ46" si="8">IF(OR(AP4&lt;4,AP4="≤0.25"),"S",IF(AP4=4,"I","R"))</f>
        <v>R</v>
      </c>
      <c r="AR4" s="15" t="s">
        <v>42</v>
      </c>
      <c r="AS4" s="47" t="str">
        <f t="shared" ref="AS4:AS46" si="9">IF(OR(AR4&lt;32,AR4="≤4"),"S",IF(OR(AR4=32,AR4=64),"I","R"))</f>
        <v>R</v>
      </c>
      <c r="AT4" s="15">
        <v>1</v>
      </c>
      <c r="AU4" s="47" t="str">
        <f t="shared" ref="AU4:AU46" si="10">IF(OR(AT4&lt;4,AT4="≤0.25"),"S",IF(AT4=4,"I","R"))</f>
        <v>S</v>
      </c>
      <c r="AV4" s="15" t="s">
        <v>40</v>
      </c>
      <c r="AW4" s="47" t="str">
        <f t="shared" ref="AW4:AW46" si="11">IF(OR(AV4&lt;8,AV4="≤0.5"),"S",IF(AV4=8,"I","R"))</f>
        <v>R</v>
      </c>
    </row>
    <row r="5" spans="1:49" ht="21" customHeight="1" x14ac:dyDescent="0.2">
      <c r="A5" s="4" t="s">
        <v>46</v>
      </c>
      <c r="B5" s="13" t="s">
        <v>37</v>
      </c>
      <c r="C5" s="14" t="s">
        <v>47</v>
      </c>
      <c r="D5" s="15">
        <v>8</v>
      </c>
      <c r="E5" s="47" t="str">
        <f t="shared" ref="E5:E17" si="12">IF(OR(D5&lt;32,D5="≤2"),"S",IF(D5=32,"I","R"))</f>
        <v>S</v>
      </c>
      <c r="F5" s="15" t="s">
        <v>38</v>
      </c>
      <c r="G5" s="16"/>
      <c r="H5" s="15" t="s">
        <v>45</v>
      </c>
      <c r="I5" s="47" t="str">
        <f t="shared" ref="I5:I46" si="13">IF(OR(H5&lt;32,H5="≤2"),"S",IF(H5=32,"I","R"))</f>
        <v>R</v>
      </c>
      <c r="J5" s="15" t="s">
        <v>40</v>
      </c>
      <c r="K5" s="16"/>
      <c r="L5" s="15" t="s">
        <v>38</v>
      </c>
      <c r="M5" s="47" t="str">
        <f t="shared" si="0"/>
        <v>R</v>
      </c>
      <c r="N5" s="15" t="s">
        <v>42</v>
      </c>
      <c r="O5" s="16"/>
      <c r="P5" s="15" t="s">
        <v>48</v>
      </c>
      <c r="Q5" s="16"/>
      <c r="R5" s="15" t="s">
        <v>40</v>
      </c>
      <c r="S5" s="16"/>
      <c r="T5" s="15" t="s">
        <v>45</v>
      </c>
      <c r="U5" s="47" t="str">
        <f t="shared" si="1"/>
        <v>R</v>
      </c>
      <c r="V5" s="15" t="s">
        <v>48</v>
      </c>
      <c r="W5" s="16"/>
      <c r="X5" s="15" t="s">
        <v>38</v>
      </c>
      <c r="Y5" s="16"/>
      <c r="Z5" s="15" t="s">
        <v>39</v>
      </c>
      <c r="AA5" s="47" t="str">
        <f t="shared" si="2"/>
        <v>R</v>
      </c>
      <c r="AB5" s="15">
        <v>1</v>
      </c>
      <c r="AC5" s="47" t="str">
        <f t="shared" si="3"/>
        <v>S</v>
      </c>
      <c r="AD5" s="15" t="s">
        <v>39</v>
      </c>
      <c r="AE5" s="47" t="str">
        <f t="shared" si="4"/>
        <v>R</v>
      </c>
      <c r="AF5" s="15" t="s">
        <v>39</v>
      </c>
      <c r="AG5" s="17"/>
      <c r="AH5" s="15" t="s">
        <v>40</v>
      </c>
      <c r="AI5" s="47" t="str">
        <f t="shared" si="5"/>
        <v>R</v>
      </c>
      <c r="AJ5" s="15" t="s">
        <v>45</v>
      </c>
      <c r="AK5" s="47" t="str">
        <f t="shared" si="6"/>
        <v>R</v>
      </c>
      <c r="AL5" s="15" t="s">
        <v>38</v>
      </c>
      <c r="AM5" s="10" t="s">
        <v>41</v>
      </c>
      <c r="AN5" s="15" t="s">
        <v>39</v>
      </c>
      <c r="AO5" s="47" t="str">
        <f t="shared" si="7"/>
        <v>R</v>
      </c>
      <c r="AP5" s="18" t="s">
        <v>39</v>
      </c>
      <c r="AQ5" s="47" t="str">
        <f t="shared" si="8"/>
        <v>R</v>
      </c>
      <c r="AR5" s="15">
        <v>128</v>
      </c>
      <c r="AS5" s="47" t="str">
        <f t="shared" si="9"/>
        <v>R</v>
      </c>
      <c r="AT5" s="15">
        <v>1</v>
      </c>
      <c r="AU5" s="47" t="str">
        <f t="shared" si="10"/>
        <v>S</v>
      </c>
      <c r="AV5" s="15" t="s">
        <v>40</v>
      </c>
      <c r="AW5" s="47" t="str">
        <f t="shared" si="11"/>
        <v>R</v>
      </c>
    </row>
    <row r="6" spans="1:49" ht="21" customHeight="1" x14ac:dyDescent="0.2">
      <c r="A6" s="12" t="s">
        <v>49</v>
      </c>
      <c r="B6" s="13" t="s">
        <v>37</v>
      </c>
      <c r="C6" s="14"/>
      <c r="D6" s="19">
        <v>8</v>
      </c>
      <c r="E6" s="47" t="str">
        <f t="shared" si="12"/>
        <v>S</v>
      </c>
      <c r="F6" s="19" t="s">
        <v>38</v>
      </c>
      <c r="G6" s="20"/>
      <c r="H6" s="19">
        <v>4</v>
      </c>
      <c r="I6" s="47" t="str">
        <f t="shared" si="13"/>
        <v>S</v>
      </c>
      <c r="J6" s="19" t="s">
        <v>38</v>
      </c>
      <c r="K6" s="20"/>
      <c r="L6" s="19">
        <v>8</v>
      </c>
      <c r="M6" s="47" t="str">
        <f t="shared" si="0"/>
        <v>S</v>
      </c>
      <c r="N6" s="19" t="s">
        <v>50</v>
      </c>
      <c r="O6" s="20"/>
      <c r="P6" s="19"/>
      <c r="Q6" s="20"/>
      <c r="R6" s="19"/>
      <c r="S6" s="20"/>
      <c r="T6" s="19" t="s">
        <v>51</v>
      </c>
      <c r="U6" s="47" t="str">
        <f t="shared" si="1"/>
        <v>S</v>
      </c>
      <c r="V6" s="19"/>
      <c r="W6" s="20"/>
      <c r="X6" s="19" t="s">
        <v>52</v>
      </c>
      <c r="Y6" s="20"/>
      <c r="Z6" s="19">
        <v>4</v>
      </c>
      <c r="AA6" s="47" t="str">
        <f t="shared" si="2"/>
        <v>R</v>
      </c>
      <c r="AB6" s="19">
        <v>1</v>
      </c>
      <c r="AC6" s="47" t="str">
        <f t="shared" si="3"/>
        <v>S</v>
      </c>
      <c r="AD6" s="19">
        <v>2</v>
      </c>
      <c r="AE6" s="47" t="str">
        <f t="shared" si="4"/>
        <v>S</v>
      </c>
      <c r="AF6" s="19" t="s">
        <v>53</v>
      </c>
      <c r="AG6" s="21"/>
      <c r="AH6" s="19" t="s">
        <v>40</v>
      </c>
      <c r="AI6" s="47" t="str">
        <f t="shared" si="5"/>
        <v>R</v>
      </c>
      <c r="AJ6" s="19">
        <v>8</v>
      </c>
      <c r="AK6" s="47" t="str">
        <f t="shared" si="6"/>
        <v>R</v>
      </c>
      <c r="AL6" s="19">
        <v>8</v>
      </c>
      <c r="AM6" s="10" t="s">
        <v>41</v>
      </c>
      <c r="AN6" s="19">
        <v>8</v>
      </c>
      <c r="AO6" s="47" t="str">
        <f t="shared" si="7"/>
        <v>R</v>
      </c>
      <c r="AP6" s="22">
        <v>4</v>
      </c>
      <c r="AQ6" s="47" t="str">
        <f t="shared" si="8"/>
        <v>I</v>
      </c>
      <c r="AR6" s="19" t="s">
        <v>54</v>
      </c>
      <c r="AS6" s="47" t="str">
        <f t="shared" si="9"/>
        <v>S</v>
      </c>
      <c r="AT6" s="19">
        <v>1</v>
      </c>
      <c r="AU6" s="47" t="str">
        <f t="shared" si="10"/>
        <v>S</v>
      </c>
      <c r="AV6" s="19" t="s">
        <v>40</v>
      </c>
      <c r="AW6" s="47" t="str">
        <f t="shared" si="11"/>
        <v>R</v>
      </c>
    </row>
    <row r="7" spans="1:49" ht="21" customHeight="1" x14ac:dyDescent="0.2">
      <c r="A7" s="4" t="s">
        <v>55</v>
      </c>
      <c r="B7" s="13" t="s">
        <v>37</v>
      </c>
      <c r="C7" s="14"/>
      <c r="D7" s="19" t="s">
        <v>51</v>
      </c>
      <c r="E7" s="47" t="str">
        <f t="shared" si="12"/>
        <v>S</v>
      </c>
      <c r="F7" s="19" t="s">
        <v>38</v>
      </c>
      <c r="G7" s="20"/>
      <c r="H7" s="19">
        <v>32</v>
      </c>
      <c r="I7" s="47" t="str">
        <f t="shared" si="13"/>
        <v>I</v>
      </c>
      <c r="J7" s="19" t="s">
        <v>40</v>
      </c>
      <c r="K7" s="20"/>
      <c r="L7" s="19">
        <v>8</v>
      </c>
      <c r="M7" s="47" t="str">
        <f t="shared" si="0"/>
        <v>S</v>
      </c>
      <c r="N7" s="19" t="s">
        <v>48</v>
      </c>
      <c r="O7" s="20"/>
      <c r="P7" s="19" t="s">
        <v>48</v>
      </c>
      <c r="Q7" s="20"/>
      <c r="R7" s="19" t="s">
        <v>38</v>
      </c>
      <c r="S7" s="20"/>
      <c r="T7" s="19">
        <v>8</v>
      </c>
      <c r="U7" s="47" t="str">
        <f t="shared" si="1"/>
        <v>S</v>
      </c>
      <c r="V7" s="19" t="s">
        <v>56</v>
      </c>
      <c r="W7" s="20"/>
      <c r="X7" s="19" t="s">
        <v>38</v>
      </c>
      <c r="Y7" s="20"/>
      <c r="Z7" s="19">
        <v>1</v>
      </c>
      <c r="AA7" s="47" t="str">
        <f t="shared" si="2"/>
        <v>S</v>
      </c>
      <c r="AB7" s="19">
        <v>1</v>
      </c>
      <c r="AC7" s="47" t="str">
        <f t="shared" si="3"/>
        <v>S</v>
      </c>
      <c r="AD7" s="19">
        <v>8</v>
      </c>
      <c r="AE7" s="47" t="str">
        <f t="shared" si="4"/>
        <v>R</v>
      </c>
      <c r="AF7" s="19" t="s">
        <v>53</v>
      </c>
      <c r="AG7" s="21"/>
      <c r="AH7" s="19" t="s">
        <v>57</v>
      </c>
      <c r="AI7" s="47" t="str">
        <f t="shared" si="5"/>
        <v>S</v>
      </c>
      <c r="AJ7" s="19">
        <v>32</v>
      </c>
      <c r="AK7" s="47" t="str">
        <f t="shared" si="6"/>
        <v>R</v>
      </c>
      <c r="AL7" s="19">
        <v>16</v>
      </c>
      <c r="AM7" s="10" t="s">
        <v>41</v>
      </c>
      <c r="AN7" s="19">
        <v>2</v>
      </c>
      <c r="AO7" s="48" t="str">
        <f t="shared" si="7"/>
        <v>S</v>
      </c>
      <c r="AP7" s="22" t="s">
        <v>39</v>
      </c>
      <c r="AQ7" s="47" t="str">
        <f t="shared" si="8"/>
        <v>R</v>
      </c>
      <c r="AR7" s="19">
        <v>16</v>
      </c>
      <c r="AS7" s="47" t="str">
        <f t="shared" si="9"/>
        <v>S</v>
      </c>
      <c r="AT7" s="19">
        <v>1</v>
      </c>
      <c r="AU7" s="47" t="str">
        <f t="shared" si="10"/>
        <v>S</v>
      </c>
      <c r="AV7" s="19" t="s">
        <v>57</v>
      </c>
      <c r="AW7" s="47" t="str">
        <f t="shared" si="11"/>
        <v>S</v>
      </c>
    </row>
    <row r="8" spans="1:49" s="31" customFormat="1" ht="21" customHeight="1" x14ac:dyDescent="0.2">
      <c r="A8" s="12" t="s">
        <v>58</v>
      </c>
      <c r="B8" s="13" t="s">
        <v>37</v>
      </c>
      <c r="C8" s="14"/>
      <c r="D8" s="19">
        <v>4</v>
      </c>
      <c r="E8" s="47" t="str">
        <f t="shared" si="12"/>
        <v>S</v>
      </c>
      <c r="F8" s="19" t="s">
        <v>38</v>
      </c>
      <c r="G8" s="20"/>
      <c r="H8" s="19" t="s">
        <v>51</v>
      </c>
      <c r="I8" s="47" t="str">
        <f t="shared" si="13"/>
        <v>S</v>
      </c>
      <c r="J8" s="19" t="s">
        <v>38</v>
      </c>
      <c r="K8" s="20"/>
      <c r="L8" s="19">
        <v>4</v>
      </c>
      <c r="M8" s="47" t="str">
        <f t="shared" si="0"/>
        <v>S</v>
      </c>
      <c r="N8" s="19" t="s">
        <v>45</v>
      </c>
      <c r="O8" s="20"/>
      <c r="P8" s="19"/>
      <c r="Q8" s="20"/>
      <c r="R8" s="19"/>
      <c r="S8" s="20"/>
      <c r="T8" s="19" t="s">
        <v>51</v>
      </c>
      <c r="U8" s="47" t="str">
        <f t="shared" si="1"/>
        <v>S</v>
      </c>
      <c r="V8" s="19"/>
      <c r="W8" s="20"/>
      <c r="X8" s="19" t="s">
        <v>52</v>
      </c>
      <c r="Y8" s="20"/>
      <c r="Z8" s="19">
        <v>4</v>
      </c>
      <c r="AA8" s="47" t="str">
        <f t="shared" si="2"/>
        <v>R</v>
      </c>
      <c r="AB8" s="19">
        <v>1</v>
      </c>
      <c r="AC8" s="47" t="str">
        <f t="shared" si="3"/>
        <v>S</v>
      </c>
      <c r="AD8" s="19">
        <v>2</v>
      </c>
      <c r="AE8" s="47" t="str">
        <f t="shared" si="4"/>
        <v>S</v>
      </c>
      <c r="AF8" s="19" t="s">
        <v>53</v>
      </c>
      <c r="AG8" s="21"/>
      <c r="AH8" s="19" t="s">
        <v>40</v>
      </c>
      <c r="AI8" s="47" t="str">
        <f t="shared" si="5"/>
        <v>R</v>
      </c>
      <c r="AJ8" s="19">
        <v>8</v>
      </c>
      <c r="AK8" s="47" t="str">
        <f t="shared" si="6"/>
        <v>R</v>
      </c>
      <c r="AL8" s="19">
        <v>8</v>
      </c>
      <c r="AM8" s="10" t="s">
        <v>41</v>
      </c>
      <c r="AN8" s="19">
        <v>8</v>
      </c>
      <c r="AO8" s="47" t="str">
        <f t="shared" si="7"/>
        <v>R</v>
      </c>
      <c r="AP8" s="22">
        <v>2</v>
      </c>
      <c r="AQ8" s="47" t="str">
        <f t="shared" si="8"/>
        <v>S</v>
      </c>
      <c r="AR8" s="19" t="s">
        <v>54</v>
      </c>
      <c r="AS8" s="47" t="str">
        <f t="shared" si="9"/>
        <v>S</v>
      </c>
      <c r="AT8" s="19">
        <v>1</v>
      </c>
      <c r="AU8" s="47" t="str">
        <f t="shared" si="10"/>
        <v>S</v>
      </c>
      <c r="AV8" s="19" t="s">
        <v>40</v>
      </c>
      <c r="AW8" s="47" t="str">
        <f t="shared" si="11"/>
        <v>R</v>
      </c>
    </row>
    <row r="9" spans="1:49" s="31" customFormat="1" ht="21" customHeight="1" x14ac:dyDescent="0.2">
      <c r="A9" s="4" t="s">
        <v>59</v>
      </c>
      <c r="B9" s="13" t="s">
        <v>37</v>
      </c>
      <c r="C9" s="14"/>
      <c r="D9" s="19">
        <v>64</v>
      </c>
      <c r="E9" s="47" t="str">
        <f t="shared" si="12"/>
        <v>R</v>
      </c>
      <c r="F9" s="19" t="s">
        <v>38</v>
      </c>
      <c r="G9" s="20"/>
      <c r="H9" s="19" t="s">
        <v>45</v>
      </c>
      <c r="I9" s="47" t="str">
        <f t="shared" si="13"/>
        <v>R</v>
      </c>
      <c r="J9" s="19" t="s">
        <v>40</v>
      </c>
      <c r="K9" s="20"/>
      <c r="L9" s="19" t="s">
        <v>38</v>
      </c>
      <c r="M9" s="47" t="str">
        <f t="shared" si="0"/>
        <v>R</v>
      </c>
      <c r="N9" s="19" t="s">
        <v>42</v>
      </c>
      <c r="O9" s="20"/>
      <c r="P9" s="19" t="s">
        <v>48</v>
      </c>
      <c r="Q9" s="20"/>
      <c r="R9" s="19" t="s">
        <v>40</v>
      </c>
      <c r="S9" s="20"/>
      <c r="T9" s="19" t="s">
        <v>45</v>
      </c>
      <c r="U9" s="47" t="str">
        <f t="shared" si="1"/>
        <v>R</v>
      </c>
      <c r="V9" s="19" t="s">
        <v>42</v>
      </c>
      <c r="W9" s="20"/>
      <c r="X9" s="19" t="s">
        <v>38</v>
      </c>
      <c r="Y9" s="20"/>
      <c r="Z9" s="19" t="s">
        <v>39</v>
      </c>
      <c r="AA9" s="47" t="str">
        <f t="shared" si="2"/>
        <v>R</v>
      </c>
      <c r="AB9" s="19">
        <v>1</v>
      </c>
      <c r="AC9" s="47" t="str">
        <f t="shared" si="3"/>
        <v>S</v>
      </c>
      <c r="AD9" s="19" t="s">
        <v>39</v>
      </c>
      <c r="AE9" s="47" t="str">
        <f t="shared" si="4"/>
        <v>R</v>
      </c>
      <c r="AF9" s="19" t="s">
        <v>39</v>
      </c>
      <c r="AG9" s="21"/>
      <c r="AH9" s="19" t="s">
        <v>40</v>
      </c>
      <c r="AI9" s="47" t="str">
        <f t="shared" si="5"/>
        <v>R</v>
      </c>
      <c r="AJ9" s="19">
        <v>32</v>
      </c>
      <c r="AK9" s="47" t="str">
        <f t="shared" si="6"/>
        <v>R</v>
      </c>
      <c r="AL9" s="19">
        <v>32</v>
      </c>
      <c r="AM9" s="10" t="s">
        <v>41</v>
      </c>
      <c r="AN9" s="19" t="s">
        <v>39</v>
      </c>
      <c r="AO9" s="47" t="str">
        <f t="shared" si="7"/>
        <v>R</v>
      </c>
      <c r="AP9" s="22" t="s">
        <v>39</v>
      </c>
      <c r="AQ9" s="47" t="str">
        <f t="shared" si="8"/>
        <v>R</v>
      </c>
      <c r="AR9" s="19" t="s">
        <v>42</v>
      </c>
      <c r="AS9" s="47" t="str">
        <f t="shared" si="9"/>
        <v>R</v>
      </c>
      <c r="AT9" s="19">
        <v>1</v>
      </c>
      <c r="AU9" s="47" t="str">
        <f t="shared" si="10"/>
        <v>S</v>
      </c>
      <c r="AV9" s="19" t="s">
        <v>40</v>
      </c>
      <c r="AW9" s="47" t="str">
        <f t="shared" si="11"/>
        <v>R</v>
      </c>
    </row>
    <row r="10" spans="1:49" s="31" customFormat="1" ht="21" customHeight="1" x14ac:dyDescent="0.2">
      <c r="A10" s="12" t="s">
        <v>60</v>
      </c>
      <c r="B10" s="13" t="s">
        <v>37</v>
      </c>
      <c r="C10" s="14"/>
      <c r="D10" s="19">
        <v>8</v>
      </c>
      <c r="E10" s="47" t="str">
        <f t="shared" si="12"/>
        <v>S</v>
      </c>
      <c r="F10" s="19" t="s">
        <v>38</v>
      </c>
      <c r="G10" s="20"/>
      <c r="H10" s="19">
        <v>4</v>
      </c>
      <c r="I10" s="47" t="str">
        <f t="shared" si="13"/>
        <v>S</v>
      </c>
      <c r="J10" s="19" t="s">
        <v>40</v>
      </c>
      <c r="K10" s="20"/>
      <c r="L10" s="19">
        <v>8</v>
      </c>
      <c r="M10" s="47" t="str">
        <f t="shared" si="0"/>
        <v>S</v>
      </c>
      <c r="N10" s="19" t="s">
        <v>50</v>
      </c>
      <c r="O10" s="20"/>
      <c r="P10" s="19" t="s">
        <v>52</v>
      </c>
      <c r="Q10" s="20"/>
      <c r="R10" s="19" t="s">
        <v>40</v>
      </c>
      <c r="S10" s="20"/>
      <c r="T10" s="19" t="s">
        <v>51</v>
      </c>
      <c r="U10" s="47" t="str">
        <f t="shared" si="1"/>
        <v>S</v>
      </c>
      <c r="V10" s="19" t="s">
        <v>61</v>
      </c>
      <c r="W10" s="20"/>
      <c r="X10" s="19" t="s">
        <v>56</v>
      </c>
      <c r="Y10" s="20"/>
      <c r="Z10" s="19">
        <v>8</v>
      </c>
      <c r="AA10" s="47" t="str">
        <f t="shared" si="2"/>
        <v>R</v>
      </c>
      <c r="AB10" s="19">
        <v>1</v>
      </c>
      <c r="AC10" s="47" t="str">
        <f t="shared" si="3"/>
        <v>S</v>
      </c>
      <c r="AD10" s="19">
        <v>2</v>
      </c>
      <c r="AE10" s="47" t="str">
        <f t="shared" si="4"/>
        <v>S</v>
      </c>
      <c r="AF10" s="19" t="s">
        <v>39</v>
      </c>
      <c r="AG10" s="21"/>
      <c r="AH10" s="19" t="s">
        <v>40</v>
      </c>
      <c r="AI10" s="47" t="str">
        <f t="shared" si="5"/>
        <v>R</v>
      </c>
      <c r="AJ10" s="19">
        <v>16</v>
      </c>
      <c r="AK10" s="47" t="str">
        <f t="shared" si="6"/>
        <v>R</v>
      </c>
      <c r="AL10" s="19">
        <v>8</v>
      </c>
      <c r="AM10" s="10" t="s">
        <v>41</v>
      </c>
      <c r="AN10" s="19" t="s">
        <v>39</v>
      </c>
      <c r="AO10" s="47" t="str">
        <f t="shared" si="7"/>
        <v>R</v>
      </c>
      <c r="AP10" s="22">
        <v>2</v>
      </c>
      <c r="AQ10" s="47" t="str">
        <f t="shared" si="8"/>
        <v>S</v>
      </c>
      <c r="AR10" s="19" t="s">
        <v>54</v>
      </c>
      <c r="AS10" s="47" t="str">
        <f t="shared" si="9"/>
        <v>S</v>
      </c>
      <c r="AT10" s="19">
        <v>1</v>
      </c>
      <c r="AU10" s="47" t="str">
        <f t="shared" si="10"/>
        <v>S</v>
      </c>
      <c r="AV10" s="19" t="s">
        <v>40</v>
      </c>
      <c r="AW10" s="47" t="str">
        <f t="shared" si="11"/>
        <v>R</v>
      </c>
    </row>
    <row r="11" spans="1:49" s="31" customFormat="1" ht="21" customHeight="1" x14ac:dyDescent="0.2">
      <c r="A11" s="4" t="s">
        <v>62</v>
      </c>
      <c r="B11" s="13" t="s">
        <v>37</v>
      </c>
      <c r="C11" s="14"/>
      <c r="D11" s="19" t="s">
        <v>51</v>
      </c>
      <c r="E11" s="47" t="str">
        <f t="shared" si="12"/>
        <v>S</v>
      </c>
      <c r="F11" s="19" t="s">
        <v>38</v>
      </c>
      <c r="G11" s="20"/>
      <c r="H11" s="19">
        <v>4</v>
      </c>
      <c r="I11" s="47" t="str">
        <f t="shared" si="13"/>
        <v>S</v>
      </c>
      <c r="J11" s="19" t="s">
        <v>39</v>
      </c>
      <c r="K11" s="20"/>
      <c r="L11" s="19" t="s">
        <v>63</v>
      </c>
      <c r="M11" s="47" t="str">
        <f t="shared" si="0"/>
        <v>S</v>
      </c>
      <c r="N11" s="19" t="s">
        <v>52</v>
      </c>
      <c r="O11" s="20"/>
      <c r="P11" s="19" t="s">
        <v>64</v>
      </c>
      <c r="Q11" s="20"/>
      <c r="R11" s="19" t="s">
        <v>39</v>
      </c>
      <c r="S11" s="20"/>
      <c r="T11" s="19" t="s">
        <v>51</v>
      </c>
      <c r="U11" s="47" t="str">
        <f t="shared" si="1"/>
        <v>S</v>
      </c>
      <c r="V11" s="19" t="s">
        <v>61</v>
      </c>
      <c r="W11" s="20"/>
      <c r="X11" s="19" t="s">
        <v>52</v>
      </c>
      <c r="Y11" s="20"/>
      <c r="Z11" s="19" t="s">
        <v>65</v>
      </c>
      <c r="AA11" s="47" t="str">
        <f t="shared" si="2"/>
        <v>S</v>
      </c>
      <c r="AB11" s="19">
        <v>1</v>
      </c>
      <c r="AC11" s="47" t="str">
        <f t="shared" si="3"/>
        <v>S</v>
      </c>
      <c r="AD11" s="19">
        <v>2</v>
      </c>
      <c r="AE11" s="47" t="str">
        <f t="shared" si="4"/>
        <v>S</v>
      </c>
      <c r="AF11" s="19" t="s">
        <v>39</v>
      </c>
      <c r="AG11" s="21"/>
      <c r="AH11" s="19" t="s">
        <v>57</v>
      </c>
      <c r="AI11" s="47" t="str">
        <f t="shared" si="5"/>
        <v>S</v>
      </c>
      <c r="AJ11" s="19">
        <v>8</v>
      </c>
      <c r="AK11" s="47" t="str">
        <f t="shared" si="6"/>
        <v>R</v>
      </c>
      <c r="AL11" s="19">
        <v>8</v>
      </c>
      <c r="AM11" s="10" t="s">
        <v>41</v>
      </c>
      <c r="AN11" s="19" t="s">
        <v>65</v>
      </c>
      <c r="AO11" s="47" t="str">
        <f t="shared" si="7"/>
        <v>S</v>
      </c>
      <c r="AP11" s="22">
        <v>2</v>
      </c>
      <c r="AQ11" s="47" t="str">
        <f t="shared" si="8"/>
        <v>S</v>
      </c>
      <c r="AR11" s="19" t="s">
        <v>54</v>
      </c>
      <c r="AS11" s="47" t="str">
        <f t="shared" si="9"/>
        <v>S</v>
      </c>
      <c r="AT11" s="19">
        <v>1</v>
      </c>
      <c r="AU11" s="47" t="str">
        <f t="shared" si="10"/>
        <v>S</v>
      </c>
      <c r="AV11" s="19" t="s">
        <v>57</v>
      </c>
      <c r="AW11" s="47" t="str">
        <f t="shared" si="11"/>
        <v>S</v>
      </c>
    </row>
    <row r="12" spans="1:49" s="31" customFormat="1" ht="21" customHeight="1" x14ac:dyDescent="0.2">
      <c r="A12" s="12" t="s">
        <v>66</v>
      </c>
      <c r="B12" s="13" t="s">
        <v>37</v>
      </c>
      <c r="C12" s="14"/>
      <c r="D12" s="19">
        <v>4</v>
      </c>
      <c r="E12" s="47" t="str">
        <f t="shared" si="12"/>
        <v>S</v>
      </c>
      <c r="F12" s="19" t="s">
        <v>38</v>
      </c>
      <c r="G12" s="20"/>
      <c r="H12" s="19">
        <v>8</v>
      </c>
      <c r="I12" s="47" t="str">
        <f t="shared" si="13"/>
        <v>S</v>
      </c>
      <c r="J12" s="19" t="s">
        <v>39</v>
      </c>
      <c r="K12" s="20"/>
      <c r="L12" s="19">
        <v>4</v>
      </c>
      <c r="M12" s="47" t="str">
        <f t="shared" si="0"/>
        <v>S</v>
      </c>
      <c r="N12" s="19" t="s">
        <v>52</v>
      </c>
      <c r="O12" s="20"/>
      <c r="P12" s="19" t="s">
        <v>52</v>
      </c>
      <c r="Q12" s="20"/>
      <c r="R12" s="19" t="s">
        <v>40</v>
      </c>
      <c r="S12" s="20"/>
      <c r="T12" s="19" t="s">
        <v>51</v>
      </c>
      <c r="U12" s="47" t="str">
        <f t="shared" si="1"/>
        <v>S</v>
      </c>
      <c r="V12" s="19" t="s">
        <v>61</v>
      </c>
      <c r="W12" s="20"/>
      <c r="X12" s="19" t="s">
        <v>56</v>
      </c>
      <c r="Y12" s="20"/>
      <c r="Z12" s="19" t="s">
        <v>65</v>
      </c>
      <c r="AA12" s="47" t="str">
        <f t="shared" si="2"/>
        <v>S</v>
      </c>
      <c r="AB12" s="19">
        <v>2</v>
      </c>
      <c r="AC12" s="47" t="str">
        <f t="shared" si="3"/>
        <v>S</v>
      </c>
      <c r="AD12" s="19" t="s">
        <v>65</v>
      </c>
      <c r="AE12" s="47" t="str">
        <f t="shared" si="4"/>
        <v>S</v>
      </c>
      <c r="AF12" s="19" t="s">
        <v>61</v>
      </c>
      <c r="AG12" s="21"/>
      <c r="AH12" s="19">
        <v>2</v>
      </c>
      <c r="AI12" s="47" t="str">
        <f t="shared" si="5"/>
        <v>S</v>
      </c>
      <c r="AJ12" s="19" t="s">
        <v>57</v>
      </c>
      <c r="AK12" s="47" t="str">
        <f t="shared" si="6"/>
        <v>S</v>
      </c>
      <c r="AL12" s="19">
        <v>0.5</v>
      </c>
      <c r="AM12" s="10" t="s">
        <v>41</v>
      </c>
      <c r="AN12" s="19">
        <v>0.5</v>
      </c>
      <c r="AO12" s="47" t="str">
        <f t="shared" si="7"/>
        <v>S</v>
      </c>
      <c r="AP12" s="22" t="s">
        <v>65</v>
      </c>
      <c r="AQ12" s="47" t="str">
        <f t="shared" si="8"/>
        <v>S</v>
      </c>
      <c r="AR12" s="19">
        <v>8</v>
      </c>
      <c r="AS12" s="47" t="str">
        <f t="shared" si="9"/>
        <v>S</v>
      </c>
      <c r="AT12" s="19">
        <v>2</v>
      </c>
      <c r="AU12" s="47" t="str">
        <f t="shared" si="10"/>
        <v>S</v>
      </c>
      <c r="AV12" s="19" t="s">
        <v>57</v>
      </c>
      <c r="AW12" s="47" t="str">
        <f t="shared" si="11"/>
        <v>S</v>
      </c>
    </row>
    <row r="13" spans="1:49" s="31" customFormat="1" ht="21" customHeight="1" x14ac:dyDescent="0.2">
      <c r="A13" s="4" t="s">
        <v>67</v>
      </c>
      <c r="B13" s="13" t="s">
        <v>37</v>
      </c>
      <c r="C13" s="14" t="s">
        <v>44</v>
      </c>
      <c r="D13" s="19" t="s">
        <v>45</v>
      </c>
      <c r="E13" s="48" t="str">
        <f t="shared" si="12"/>
        <v>R</v>
      </c>
      <c r="F13" s="19" t="s">
        <v>38</v>
      </c>
      <c r="G13" s="20"/>
      <c r="H13" s="19">
        <v>32</v>
      </c>
      <c r="I13" s="47" t="str">
        <f t="shared" si="13"/>
        <v>I</v>
      </c>
      <c r="J13" s="19" t="s">
        <v>39</v>
      </c>
      <c r="K13" s="20"/>
      <c r="L13" s="19" t="s">
        <v>38</v>
      </c>
      <c r="M13" s="47" t="str">
        <f t="shared" si="0"/>
        <v>R</v>
      </c>
      <c r="N13" s="19" t="s">
        <v>68</v>
      </c>
      <c r="O13" s="20"/>
      <c r="P13" s="19" t="s">
        <v>68</v>
      </c>
      <c r="Q13" s="20"/>
      <c r="R13" s="19" t="s">
        <v>40</v>
      </c>
      <c r="S13" s="20"/>
      <c r="T13" s="19" t="s">
        <v>45</v>
      </c>
      <c r="U13" s="47" t="str">
        <f t="shared" si="1"/>
        <v>R</v>
      </c>
      <c r="V13" s="19" t="s">
        <v>68</v>
      </c>
      <c r="W13" s="20"/>
      <c r="X13" s="19" t="s">
        <v>38</v>
      </c>
      <c r="Y13" s="20"/>
      <c r="Z13" s="19" t="s">
        <v>39</v>
      </c>
      <c r="AA13" s="47" t="str">
        <f t="shared" si="2"/>
        <v>R</v>
      </c>
      <c r="AB13" s="19">
        <v>8</v>
      </c>
      <c r="AC13" s="47" t="str">
        <f t="shared" si="3"/>
        <v>R</v>
      </c>
      <c r="AD13" s="19" t="s">
        <v>39</v>
      </c>
      <c r="AE13" s="47" t="str">
        <f t="shared" si="4"/>
        <v>R</v>
      </c>
      <c r="AF13" s="19" t="s">
        <v>39</v>
      </c>
      <c r="AG13" s="21"/>
      <c r="AH13" s="19" t="s">
        <v>40</v>
      </c>
      <c r="AI13" s="47" t="str">
        <f t="shared" si="5"/>
        <v>R</v>
      </c>
      <c r="AJ13" s="19" t="s">
        <v>45</v>
      </c>
      <c r="AK13" s="47" t="str">
        <f t="shared" si="6"/>
        <v>R</v>
      </c>
      <c r="AL13" s="19">
        <v>16</v>
      </c>
      <c r="AM13" s="10" t="s">
        <v>41</v>
      </c>
      <c r="AN13" s="19" t="s">
        <v>39</v>
      </c>
      <c r="AO13" s="47" t="str">
        <f t="shared" si="7"/>
        <v>R</v>
      </c>
      <c r="AP13" s="22" t="s">
        <v>39</v>
      </c>
      <c r="AQ13" s="47" t="str">
        <f t="shared" si="8"/>
        <v>R</v>
      </c>
      <c r="AR13" s="19" t="s">
        <v>42</v>
      </c>
      <c r="AS13" s="47" t="str">
        <f t="shared" si="9"/>
        <v>R</v>
      </c>
      <c r="AT13" s="19">
        <v>4</v>
      </c>
      <c r="AU13" s="47" t="str">
        <f t="shared" si="10"/>
        <v>I</v>
      </c>
      <c r="AV13" s="19" t="s">
        <v>40</v>
      </c>
      <c r="AW13" s="47" t="str">
        <f t="shared" si="11"/>
        <v>R</v>
      </c>
    </row>
    <row r="14" spans="1:49" s="31" customFormat="1" ht="21" customHeight="1" x14ac:dyDescent="0.2">
      <c r="A14" s="12" t="s">
        <v>69</v>
      </c>
      <c r="B14" s="13" t="s">
        <v>37</v>
      </c>
      <c r="C14" s="14" t="s">
        <v>44</v>
      </c>
      <c r="D14" s="19">
        <v>32</v>
      </c>
      <c r="E14" s="48" t="str">
        <f t="shared" si="12"/>
        <v>I</v>
      </c>
      <c r="F14" s="19" t="s">
        <v>38</v>
      </c>
      <c r="G14" s="20"/>
      <c r="H14" s="19">
        <v>32</v>
      </c>
      <c r="I14" s="47" t="str">
        <f t="shared" si="13"/>
        <v>I</v>
      </c>
      <c r="J14" s="19" t="s">
        <v>39</v>
      </c>
      <c r="K14" s="20"/>
      <c r="L14" s="19" t="s">
        <v>38</v>
      </c>
      <c r="M14" s="47" t="str">
        <f t="shared" si="0"/>
        <v>R</v>
      </c>
      <c r="N14" s="19" t="s">
        <v>45</v>
      </c>
      <c r="O14" s="20"/>
      <c r="P14" s="19" t="s">
        <v>38</v>
      </c>
      <c r="Q14" s="20"/>
      <c r="R14" s="19" t="s">
        <v>40</v>
      </c>
      <c r="S14" s="20"/>
      <c r="T14" s="19" t="s">
        <v>45</v>
      </c>
      <c r="U14" s="47" t="str">
        <f t="shared" si="1"/>
        <v>R</v>
      </c>
      <c r="V14" s="19" t="s">
        <v>64</v>
      </c>
      <c r="W14" s="20"/>
      <c r="X14" s="19" t="s">
        <v>38</v>
      </c>
      <c r="Y14" s="20"/>
      <c r="Z14" s="19" t="s">
        <v>39</v>
      </c>
      <c r="AA14" s="47" t="str">
        <f t="shared" si="2"/>
        <v>R</v>
      </c>
      <c r="AB14" s="19">
        <v>1</v>
      </c>
      <c r="AC14" s="47" t="str">
        <f t="shared" si="3"/>
        <v>S</v>
      </c>
      <c r="AD14" s="19" t="s">
        <v>39</v>
      </c>
      <c r="AE14" s="47" t="str">
        <f t="shared" si="4"/>
        <v>R</v>
      </c>
      <c r="AF14" s="19" t="s">
        <v>39</v>
      </c>
      <c r="AG14" s="21"/>
      <c r="AH14" s="19" t="s">
        <v>40</v>
      </c>
      <c r="AI14" s="47" t="str">
        <f t="shared" si="5"/>
        <v>R</v>
      </c>
      <c r="AJ14" s="19" t="s">
        <v>45</v>
      </c>
      <c r="AK14" s="47" t="str">
        <f t="shared" si="6"/>
        <v>R</v>
      </c>
      <c r="AL14" s="19">
        <v>8</v>
      </c>
      <c r="AM14" s="10" t="s">
        <v>41</v>
      </c>
      <c r="AN14" s="19" t="s">
        <v>39</v>
      </c>
      <c r="AO14" s="47" t="str">
        <f t="shared" si="7"/>
        <v>R</v>
      </c>
      <c r="AP14" s="22" t="s">
        <v>39</v>
      </c>
      <c r="AQ14" s="47" t="str">
        <f t="shared" si="8"/>
        <v>R</v>
      </c>
      <c r="AR14" s="19">
        <v>128</v>
      </c>
      <c r="AS14" s="47" t="str">
        <f t="shared" si="9"/>
        <v>R</v>
      </c>
      <c r="AT14" s="19">
        <v>2</v>
      </c>
      <c r="AU14" s="47" t="str">
        <f t="shared" si="10"/>
        <v>S</v>
      </c>
      <c r="AV14" s="19" t="s">
        <v>40</v>
      </c>
      <c r="AW14" s="47" t="str">
        <f t="shared" si="11"/>
        <v>R</v>
      </c>
    </row>
    <row r="15" spans="1:49" s="31" customFormat="1" ht="21" customHeight="1" x14ac:dyDescent="0.2">
      <c r="A15" s="4" t="s">
        <v>70</v>
      </c>
      <c r="B15" s="13" t="s">
        <v>37</v>
      </c>
      <c r="C15" s="14" t="s">
        <v>105</v>
      </c>
      <c r="D15" s="19">
        <v>32</v>
      </c>
      <c r="E15" s="48" t="str">
        <f t="shared" si="12"/>
        <v>I</v>
      </c>
      <c r="F15" s="19" t="s">
        <v>38</v>
      </c>
      <c r="G15" s="20"/>
      <c r="H15" s="19">
        <v>32</v>
      </c>
      <c r="I15" s="47" t="str">
        <f t="shared" si="13"/>
        <v>I</v>
      </c>
      <c r="J15" s="19" t="s">
        <v>39</v>
      </c>
      <c r="K15" s="20"/>
      <c r="L15" s="19" t="s">
        <v>38</v>
      </c>
      <c r="M15" s="47" t="str">
        <f t="shared" si="0"/>
        <v>R</v>
      </c>
      <c r="N15" s="19" t="s">
        <v>68</v>
      </c>
      <c r="O15" s="20"/>
      <c r="P15" s="19" t="s">
        <v>42</v>
      </c>
      <c r="Q15" s="20"/>
      <c r="R15" s="19" t="s">
        <v>40</v>
      </c>
      <c r="S15" s="20"/>
      <c r="T15" s="19" t="s">
        <v>45</v>
      </c>
      <c r="U15" s="47" t="str">
        <f t="shared" si="1"/>
        <v>R</v>
      </c>
      <c r="V15" s="19" t="s">
        <v>45</v>
      </c>
      <c r="W15" s="20"/>
      <c r="X15" s="19" t="s">
        <v>38</v>
      </c>
      <c r="Y15" s="20"/>
      <c r="Z15" s="19" t="s">
        <v>39</v>
      </c>
      <c r="AA15" s="47" t="str">
        <f t="shared" si="2"/>
        <v>R</v>
      </c>
      <c r="AB15" s="19">
        <v>1</v>
      </c>
      <c r="AC15" s="47" t="str">
        <f t="shared" si="3"/>
        <v>S</v>
      </c>
      <c r="AD15" s="19" t="s">
        <v>39</v>
      </c>
      <c r="AE15" s="47" t="str">
        <f t="shared" si="4"/>
        <v>R</v>
      </c>
      <c r="AF15" s="19" t="s">
        <v>39</v>
      </c>
      <c r="AG15" s="21"/>
      <c r="AH15" s="19" t="s">
        <v>40</v>
      </c>
      <c r="AI15" s="47" t="str">
        <f t="shared" si="5"/>
        <v>R</v>
      </c>
      <c r="AJ15" s="19" t="s">
        <v>45</v>
      </c>
      <c r="AK15" s="47" t="str">
        <f t="shared" si="6"/>
        <v>R</v>
      </c>
      <c r="AL15" s="19">
        <v>32</v>
      </c>
      <c r="AM15" s="10" t="s">
        <v>41</v>
      </c>
      <c r="AN15" s="19" t="s">
        <v>39</v>
      </c>
      <c r="AO15" s="47" t="str">
        <f t="shared" si="7"/>
        <v>R</v>
      </c>
      <c r="AP15" s="22" t="s">
        <v>39</v>
      </c>
      <c r="AQ15" s="47" t="str">
        <f t="shared" si="8"/>
        <v>R</v>
      </c>
      <c r="AR15" s="19">
        <v>128</v>
      </c>
      <c r="AS15" s="47" t="str">
        <f t="shared" si="9"/>
        <v>R</v>
      </c>
      <c r="AT15" s="19">
        <v>1</v>
      </c>
      <c r="AU15" s="47" t="str">
        <f t="shared" si="10"/>
        <v>S</v>
      </c>
      <c r="AV15" s="19" t="s">
        <v>40</v>
      </c>
      <c r="AW15" s="47" t="str">
        <f t="shared" si="11"/>
        <v>R</v>
      </c>
    </row>
    <row r="16" spans="1:49" s="31" customFormat="1" ht="21" customHeight="1" x14ac:dyDescent="0.2">
      <c r="A16" s="12" t="s">
        <v>71</v>
      </c>
      <c r="B16" s="13" t="s">
        <v>37</v>
      </c>
      <c r="C16" s="14" t="s">
        <v>44</v>
      </c>
      <c r="D16" s="19">
        <v>32</v>
      </c>
      <c r="E16" s="48" t="str">
        <f t="shared" si="12"/>
        <v>I</v>
      </c>
      <c r="F16" s="19" t="s">
        <v>38</v>
      </c>
      <c r="G16" s="20"/>
      <c r="H16" s="19">
        <v>4</v>
      </c>
      <c r="I16" s="47" t="str">
        <f t="shared" si="13"/>
        <v>S</v>
      </c>
      <c r="J16" s="19" t="s">
        <v>39</v>
      </c>
      <c r="K16" s="20"/>
      <c r="L16" s="19" t="s">
        <v>38</v>
      </c>
      <c r="M16" s="47" t="str">
        <f t="shared" si="0"/>
        <v>R</v>
      </c>
      <c r="N16" s="19" t="s">
        <v>45</v>
      </c>
      <c r="O16" s="20"/>
      <c r="P16" s="19" t="s">
        <v>38</v>
      </c>
      <c r="Q16" s="20"/>
      <c r="R16" s="19" t="s">
        <v>40</v>
      </c>
      <c r="S16" s="20"/>
      <c r="T16" s="19">
        <v>32</v>
      </c>
      <c r="U16" s="47" t="str">
        <f t="shared" si="1"/>
        <v>R</v>
      </c>
      <c r="V16" s="19" t="s">
        <v>50</v>
      </c>
      <c r="W16" s="20"/>
      <c r="X16" s="19" t="s">
        <v>38</v>
      </c>
      <c r="Y16" s="20"/>
      <c r="Z16" s="19">
        <v>8</v>
      </c>
      <c r="AA16" s="47" t="str">
        <f t="shared" si="2"/>
        <v>R</v>
      </c>
      <c r="AB16" s="19">
        <v>0.5</v>
      </c>
      <c r="AC16" s="47" t="str">
        <f t="shared" si="3"/>
        <v>S</v>
      </c>
      <c r="AD16" s="19">
        <v>4</v>
      </c>
      <c r="AE16" s="47" t="str">
        <f t="shared" si="4"/>
        <v>I</v>
      </c>
      <c r="AF16" s="19" t="s">
        <v>39</v>
      </c>
      <c r="AG16" s="21"/>
      <c r="AH16" s="19" t="s">
        <v>40</v>
      </c>
      <c r="AI16" s="47" t="str">
        <f t="shared" si="5"/>
        <v>R</v>
      </c>
      <c r="AJ16" s="19">
        <v>8</v>
      </c>
      <c r="AK16" s="47" t="str">
        <f t="shared" si="6"/>
        <v>R</v>
      </c>
      <c r="AL16" s="19">
        <v>1</v>
      </c>
      <c r="AM16" s="10" t="s">
        <v>41</v>
      </c>
      <c r="AN16" s="19">
        <v>8</v>
      </c>
      <c r="AO16" s="47" t="str">
        <f t="shared" si="7"/>
        <v>R</v>
      </c>
      <c r="AP16" s="22">
        <v>4</v>
      </c>
      <c r="AQ16" s="47" t="str">
        <f t="shared" si="8"/>
        <v>I</v>
      </c>
      <c r="AR16" s="19" t="s">
        <v>42</v>
      </c>
      <c r="AS16" s="47" t="str">
        <f t="shared" si="9"/>
        <v>R</v>
      </c>
      <c r="AT16" s="19">
        <v>1</v>
      </c>
      <c r="AU16" s="47" t="str">
        <f t="shared" si="10"/>
        <v>S</v>
      </c>
      <c r="AV16" s="19" t="s">
        <v>40</v>
      </c>
      <c r="AW16" s="47" t="str">
        <f t="shared" si="11"/>
        <v>R</v>
      </c>
    </row>
    <row r="17" spans="1:49" s="31" customFormat="1" ht="21" customHeight="1" x14ac:dyDescent="0.2">
      <c r="A17" s="4" t="s">
        <v>72</v>
      </c>
      <c r="B17" s="13" t="s">
        <v>37</v>
      </c>
      <c r="C17" s="14" t="s">
        <v>44</v>
      </c>
      <c r="D17" s="19">
        <v>32</v>
      </c>
      <c r="E17" s="48" t="str">
        <f t="shared" si="12"/>
        <v>I</v>
      </c>
      <c r="F17" s="19" t="s">
        <v>38</v>
      </c>
      <c r="G17" s="20"/>
      <c r="H17" s="19" t="s">
        <v>51</v>
      </c>
      <c r="I17" s="47" t="str">
        <f t="shared" si="13"/>
        <v>S</v>
      </c>
      <c r="J17" s="19" t="s">
        <v>39</v>
      </c>
      <c r="K17" s="20"/>
      <c r="L17" s="19" t="s">
        <v>38</v>
      </c>
      <c r="M17" s="47" t="str">
        <f t="shared" si="0"/>
        <v>R</v>
      </c>
      <c r="N17" s="19" t="s">
        <v>45</v>
      </c>
      <c r="O17" s="20"/>
      <c r="P17" s="19" t="s">
        <v>38</v>
      </c>
      <c r="Q17" s="20"/>
      <c r="R17" s="19" t="s">
        <v>40</v>
      </c>
      <c r="S17" s="20"/>
      <c r="T17" s="19">
        <v>16</v>
      </c>
      <c r="U17" s="47" t="str">
        <f t="shared" si="1"/>
        <v>I</v>
      </c>
      <c r="V17" s="19" t="s">
        <v>50</v>
      </c>
      <c r="W17" s="20"/>
      <c r="X17" s="19" t="s">
        <v>38</v>
      </c>
      <c r="Y17" s="20"/>
      <c r="Z17" s="19" t="s">
        <v>39</v>
      </c>
      <c r="AA17" s="47" t="str">
        <f t="shared" si="2"/>
        <v>R</v>
      </c>
      <c r="AB17" s="19">
        <v>1</v>
      </c>
      <c r="AC17" s="47" t="str">
        <f t="shared" si="3"/>
        <v>S</v>
      </c>
      <c r="AD17" s="19">
        <v>8</v>
      </c>
      <c r="AE17" s="47" t="str">
        <f t="shared" si="4"/>
        <v>R</v>
      </c>
      <c r="AF17" s="19" t="s">
        <v>39</v>
      </c>
      <c r="AG17" s="21"/>
      <c r="AH17" s="19" t="s">
        <v>40</v>
      </c>
      <c r="AI17" s="47" t="str">
        <f t="shared" si="5"/>
        <v>R</v>
      </c>
      <c r="AJ17" s="19">
        <v>32</v>
      </c>
      <c r="AK17" s="47" t="str">
        <f t="shared" si="6"/>
        <v>R</v>
      </c>
      <c r="AL17" s="19">
        <v>2</v>
      </c>
      <c r="AM17" s="10" t="s">
        <v>41</v>
      </c>
      <c r="AN17" s="19" t="s">
        <v>39</v>
      </c>
      <c r="AO17" s="47" t="str">
        <f t="shared" si="7"/>
        <v>R</v>
      </c>
      <c r="AP17" s="22">
        <v>8</v>
      </c>
      <c r="AQ17" s="47" t="str">
        <f t="shared" si="8"/>
        <v>R</v>
      </c>
      <c r="AR17" s="19">
        <v>128</v>
      </c>
      <c r="AS17" s="47" t="str">
        <f t="shared" si="9"/>
        <v>R</v>
      </c>
      <c r="AT17" s="19">
        <v>1</v>
      </c>
      <c r="AU17" s="47" t="str">
        <f t="shared" si="10"/>
        <v>S</v>
      </c>
      <c r="AV17" s="19" t="s">
        <v>40</v>
      </c>
      <c r="AW17" s="47" t="str">
        <f t="shared" si="11"/>
        <v>R</v>
      </c>
    </row>
    <row r="18" spans="1:49" s="31" customFormat="1" ht="21" customHeight="1" x14ac:dyDescent="0.2">
      <c r="A18" s="12" t="s">
        <v>73</v>
      </c>
      <c r="B18" s="13" t="s">
        <v>37</v>
      </c>
      <c r="C18" s="14"/>
      <c r="D18" s="19">
        <v>8</v>
      </c>
      <c r="E18" s="48" t="str">
        <f>IF(OR(D18&lt;32,D18="≤2"),"S",IF(D18=32,"I","R"))</f>
        <v>S</v>
      </c>
      <c r="F18" s="19" t="s">
        <v>38</v>
      </c>
      <c r="G18" s="20"/>
      <c r="H18" s="19">
        <v>32</v>
      </c>
      <c r="I18" s="47" t="str">
        <f t="shared" si="13"/>
        <v>I</v>
      </c>
      <c r="J18" s="19" t="s">
        <v>39</v>
      </c>
      <c r="K18" s="20"/>
      <c r="L18" s="19">
        <v>16</v>
      </c>
      <c r="M18" s="47" t="str">
        <f t="shared" si="0"/>
        <v>I</v>
      </c>
      <c r="N18" s="19" t="s">
        <v>45</v>
      </c>
      <c r="O18" s="20"/>
      <c r="P18" s="19" t="s">
        <v>38</v>
      </c>
      <c r="Q18" s="20"/>
      <c r="R18" s="19" t="s">
        <v>40</v>
      </c>
      <c r="S18" s="20"/>
      <c r="T18" s="19">
        <v>8</v>
      </c>
      <c r="U18" s="47" t="str">
        <f t="shared" si="1"/>
        <v>S</v>
      </c>
      <c r="V18" s="19" t="s">
        <v>56</v>
      </c>
      <c r="W18" s="20"/>
      <c r="X18" s="19" t="s">
        <v>38</v>
      </c>
      <c r="Y18" s="20"/>
      <c r="Z18" s="19" t="s">
        <v>39</v>
      </c>
      <c r="AA18" s="47" t="str">
        <f t="shared" si="2"/>
        <v>R</v>
      </c>
      <c r="AB18" s="19">
        <v>1</v>
      </c>
      <c r="AC18" s="47" t="str">
        <f t="shared" si="3"/>
        <v>S</v>
      </c>
      <c r="AD18" s="19">
        <v>8</v>
      </c>
      <c r="AE18" s="47" t="str">
        <f t="shared" si="4"/>
        <v>R</v>
      </c>
      <c r="AF18" s="19" t="s">
        <v>39</v>
      </c>
      <c r="AG18" s="21"/>
      <c r="AH18" s="19" t="s">
        <v>40</v>
      </c>
      <c r="AI18" s="47" t="str">
        <f t="shared" si="5"/>
        <v>R</v>
      </c>
      <c r="AJ18" s="19">
        <v>32</v>
      </c>
      <c r="AK18" s="47" t="str">
        <f t="shared" si="6"/>
        <v>R</v>
      </c>
      <c r="AL18" s="19">
        <v>16</v>
      </c>
      <c r="AM18" s="10" t="s">
        <v>41</v>
      </c>
      <c r="AN18" s="19" t="s">
        <v>39</v>
      </c>
      <c r="AO18" s="47" t="str">
        <f t="shared" si="7"/>
        <v>R</v>
      </c>
      <c r="AP18" s="22" t="s">
        <v>39</v>
      </c>
      <c r="AQ18" s="47" t="str">
        <f t="shared" si="8"/>
        <v>R</v>
      </c>
      <c r="AR18" s="19">
        <v>16</v>
      </c>
      <c r="AS18" s="47" t="str">
        <f t="shared" si="9"/>
        <v>S</v>
      </c>
      <c r="AT18" s="19">
        <v>1</v>
      </c>
      <c r="AU18" s="47" t="str">
        <f t="shared" si="10"/>
        <v>S</v>
      </c>
      <c r="AV18" s="19" t="s">
        <v>40</v>
      </c>
      <c r="AW18" s="47" t="str">
        <f t="shared" si="11"/>
        <v>R</v>
      </c>
    </row>
    <row r="19" spans="1:49" s="31" customFormat="1" ht="21" customHeight="1" x14ac:dyDescent="0.2">
      <c r="A19" s="4" t="s">
        <v>74</v>
      </c>
      <c r="B19" s="13" t="s">
        <v>37</v>
      </c>
      <c r="C19" s="14" t="s">
        <v>44</v>
      </c>
      <c r="D19" s="19" t="s">
        <v>45</v>
      </c>
      <c r="E19" s="48" t="str">
        <f>IF(OR(D19&lt;32,D19="≤2"),"S",IF(D19=32,"I","R"))</f>
        <v>R</v>
      </c>
      <c r="F19" s="19" t="s">
        <v>38</v>
      </c>
      <c r="G19" s="20"/>
      <c r="H19" s="19">
        <v>32</v>
      </c>
      <c r="I19" s="47" t="str">
        <f t="shared" si="13"/>
        <v>I</v>
      </c>
      <c r="J19" s="19" t="s">
        <v>39</v>
      </c>
      <c r="K19" s="20"/>
      <c r="L19" s="19">
        <v>32</v>
      </c>
      <c r="M19" s="47" t="str">
        <f t="shared" si="0"/>
        <v>R</v>
      </c>
      <c r="N19" s="19" t="s">
        <v>45</v>
      </c>
      <c r="O19" s="20"/>
      <c r="P19" s="19" t="s">
        <v>38</v>
      </c>
      <c r="Q19" s="20"/>
      <c r="R19" s="19" t="s">
        <v>40</v>
      </c>
      <c r="S19" s="20"/>
      <c r="T19" s="19">
        <v>32</v>
      </c>
      <c r="U19" s="47" t="str">
        <f t="shared" si="1"/>
        <v>R</v>
      </c>
      <c r="V19" s="19" t="s">
        <v>50</v>
      </c>
      <c r="W19" s="20"/>
      <c r="X19" s="19" t="s">
        <v>38</v>
      </c>
      <c r="Y19" s="20"/>
      <c r="Z19" s="19" t="s">
        <v>39</v>
      </c>
      <c r="AA19" s="47" t="str">
        <f t="shared" si="2"/>
        <v>R</v>
      </c>
      <c r="AB19" s="19">
        <v>1</v>
      </c>
      <c r="AC19" s="47" t="str">
        <f t="shared" si="3"/>
        <v>S</v>
      </c>
      <c r="AD19" s="19">
        <v>8</v>
      </c>
      <c r="AE19" s="47" t="str">
        <f t="shared" si="4"/>
        <v>R</v>
      </c>
      <c r="AF19" s="19" t="s">
        <v>39</v>
      </c>
      <c r="AG19" s="21"/>
      <c r="AH19" s="19">
        <v>8</v>
      </c>
      <c r="AI19" s="47" t="str">
        <f t="shared" si="5"/>
        <v>I</v>
      </c>
      <c r="AJ19" s="19">
        <v>16</v>
      </c>
      <c r="AK19" s="47" t="str">
        <f t="shared" si="6"/>
        <v>R</v>
      </c>
      <c r="AL19" s="19">
        <v>1</v>
      </c>
      <c r="AM19" s="10" t="s">
        <v>41</v>
      </c>
      <c r="AN19" s="19" t="s">
        <v>39</v>
      </c>
      <c r="AO19" s="47" t="str">
        <f t="shared" si="7"/>
        <v>R</v>
      </c>
      <c r="AP19" s="22">
        <v>8</v>
      </c>
      <c r="AQ19" s="47" t="str">
        <f t="shared" si="8"/>
        <v>R</v>
      </c>
      <c r="AR19" s="19">
        <v>32</v>
      </c>
      <c r="AS19" s="47" t="str">
        <f t="shared" si="9"/>
        <v>I</v>
      </c>
      <c r="AT19" s="19">
        <v>1</v>
      </c>
      <c r="AU19" s="47" t="str">
        <f t="shared" si="10"/>
        <v>S</v>
      </c>
      <c r="AV19" s="19" t="s">
        <v>40</v>
      </c>
      <c r="AW19" s="47" t="str">
        <f t="shared" si="11"/>
        <v>R</v>
      </c>
    </row>
    <row r="20" spans="1:49" s="31" customFormat="1" ht="21" customHeight="1" x14ac:dyDescent="0.2">
      <c r="A20" s="12" t="s">
        <v>75</v>
      </c>
      <c r="B20" s="13" t="s">
        <v>37</v>
      </c>
      <c r="C20" s="14" t="s">
        <v>76</v>
      </c>
      <c r="D20" s="19" t="s">
        <v>45</v>
      </c>
      <c r="E20" s="47" t="str">
        <f t="shared" ref="E20:E29" si="14">IF(OR(D20&lt;32,D20="≤2"),"S",IF(D20=32,"I","R"))</f>
        <v>R</v>
      </c>
      <c r="F20" s="19" t="s">
        <v>38</v>
      </c>
      <c r="G20" s="20"/>
      <c r="H20" s="19" t="s">
        <v>45</v>
      </c>
      <c r="I20" s="47" t="str">
        <f t="shared" si="13"/>
        <v>R</v>
      </c>
      <c r="J20" s="19" t="s">
        <v>39</v>
      </c>
      <c r="K20" s="20"/>
      <c r="L20" s="19" t="s">
        <v>38</v>
      </c>
      <c r="M20" s="47" t="str">
        <f t="shared" si="0"/>
        <v>R</v>
      </c>
      <c r="N20" s="19" t="s">
        <v>45</v>
      </c>
      <c r="O20" s="20"/>
      <c r="P20" s="19" t="s">
        <v>38</v>
      </c>
      <c r="Q20" s="20"/>
      <c r="R20" s="19" t="s">
        <v>40</v>
      </c>
      <c r="S20" s="20"/>
      <c r="T20" s="19" t="s">
        <v>45</v>
      </c>
      <c r="U20" s="47" t="str">
        <f t="shared" si="1"/>
        <v>R</v>
      </c>
      <c r="V20" s="19" t="s">
        <v>45</v>
      </c>
      <c r="W20" s="20"/>
      <c r="X20" s="19" t="s">
        <v>38</v>
      </c>
      <c r="Y20" s="20"/>
      <c r="Z20" s="19" t="s">
        <v>39</v>
      </c>
      <c r="AA20" s="47" t="str">
        <f t="shared" si="2"/>
        <v>R</v>
      </c>
      <c r="AB20" s="19">
        <v>1</v>
      </c>
      <c r="AC20" s="47" t="str">
        <f t="shared" si="3"/>
        <v>S</v>
      </c>
      <c r="AD20" s="19" t="s">
        <v>39</v>
      </c>
      <c r="AE20" s="47" t="str">
        <f t="shared" si="4"/>
        <v>R</v>
      </c>
      <c r="AF20" s="19" t="s">
        <v>39</v>
      </c>
      <c r="AG20" s="21"/>
      <c r="AH20" s="19" t="s">
        <v>40</v>
      </c>
      <c r="AI20" s="47" t="str">
        <f t="shared" si="5"/>
        <v>R</v>
      </c>
      <c r="AJ20" s="19" t="s">
        <v>45</v>
      </c>
      <c r="AK20" s="47" t="str">
        <f t="shared" si="6"/>
        <v>R</v>
      </c>
      <c r="AL20" s="19">
        <v>32</v>
      </c>
      <c r="AM20" s="10" t="s">
        <v>41</v>
      </c>
      <c r="AN20" s="19" t="s">
        <v>39</v>
      </c>
      <c r="AO20" s="47" t="str">
        <f t="shared" si="7"/>
        <v>R</v>
      </c>
      <c r="AP20" s="22" t="s">
        <v>39</v>
      </c>
      <c r="AQ20" s="47" t="str">
        <f t="shared" si="8"/>
        <v>R</v>
      </c>
      <c r="AR20" s="19" t="s">
        <v>42</v>
      </c>
      <c r="AS20" s="47" t="str">
        <f t="shared" si="9"/>
        <v>R</v>
      </c>
      <c r="AT20" s="19">
        <v>1</v>
      </c>
      <c r="AU20" s="47" t="str">
        <f t="shared" si="10"/>
        <v>S</v>
      </c>
      <c r="AV20" s="19" t="s">
        <v>40</v>
      </c>
      <c r="AW20" s="47" t="str">
        <f t="shared" si="11"/>
        <v>R</v>
      </c>
    </row>
    <row r="21" spans="1:49" s="31" customFormat="1" ht="21" customHeight="1" x14ac:dyDescent="0.2">
      <c r="A21" s="4" t="s">
        <v>77</v>
      </c>
      <c r="B21" s="13" t="s">
        <v>37</v>
      </c>
      <c r="C21" s="14"/>
      <c r="D21" s="19">
        <v>4</v>
      </c>
      <c r="E21" s="47" t="str">
        <f t="shared" si="14"/>
        <v>S</v>
      </c>
      <c r="F21" s="19" t="s">
        <v>38</v>
      </c>
      <c r="G21" s="20"/>
      <c r="H21" s="19">
        <v>8</v>
      </c>
      <c r="I21" s="47" t="str">
        <f t="shared" si="13"/>
        <v>S</v>
      </c>
      <c r="J21" s="19" t="s">
        <v>39</v>
      </c>
      <c r="K21" s="20"/>
      <c r="L21" s="19">
        <v>8</v>
      </c>
      <c r="M21" s="47" t="str">
        <f t="shared" si="0"/>
        <v>S</v>
      </c>
      <c r="N21" s="19" t="s">
        <v>50</v>
      </c>
      <c r="O21" s="20"/>
      <c r="P21" s="19" t="s">
        <v>38</v>
      </c>
      <c r="Q21" s="20"/>
      <c r="R21" s="19" t="s">
        <v>40</v>
      </c>
      <c r="S21" s="20"/>
      <c r="T21" s="19">
        <v>4</v>
      </c>
      <c r="U21" s="47" t="str">
        <f t="shared" si="1"/>
        <v>S</v>
      </c>
      <c r="V21" s="19" t="s">
        <v>78</v>
      </c>
      <c r="W21" s="20"/>
      <c r="X21" s="19" t="s">
        <v>38</v>
      </c>
      <c r="Y21" s="20"/>
      <c r="Z21" s="19" t="s">
        <v>65</v>
      </c>
      <c r="AA21" s="47" t="str">
        <f t="shared" si="2"/>
        <v>S</v>
      </c>
      <c r="AB21" s="19">
        <v>1</v>
      </c>
      <c r="AC21" s="47" t="str">
        <f t="shared" si="3"/>
        <v>S</v>
      </c>
      <c r="AD21" s="19">
        <v>1</v>
      </c>
      <c r="AE21" s="47" t="str">
        <f t="shared" si="4"/>
        <v>S</v>
      </c>
      <c r="AF21" s="19" t="s">
        <v>39</v>
      </c>
      <c r="AG21" s="21"/>
      <c r="AH21" s="19">
        <v>2</v>
      </c>
      <c r="AI21" s="47" t="str">
        <f t="shared" si="5"/>
        <v>S</v>
      </c>
      <c r="AJ21" s="19">
        <v>16</v>
      </c>
      <c r="AK21" s="47" t="str">
        <f t="shared" si="6"/>
        <v>R</v>
      </c>
      <c r="AL21" s="19">
        <v>16</v>
      </c>
      <c r="AM21" s="10" t="s">
        <v>41</v>
      </c>
      <c r="AN21" s="19">
        <v>1</v>
      </c>
      <c r="AO21" s="47" t="str">
        <f t="shared" si="7"/>
        <v>S</v>
      </c>
      <c r="AP21" s="22">
        <v>2</v>
      </c>
      <c r="AQ21" s="47" t="str">
        <f t="shared" si="8"/>
        <v>S</v>
      </c>
      <c r="AR21" s="19">
        <v>8</v>
      </c>
      <c r="AS21" s="47" t="str">
        <f t="shared" si="9"/>
        <v>S</v>
      </c>
      <c r="AT21" s="19">
        <v>1</v>
      </c>
      <c r="AU21" s="47" t="str">
        <f t="shared" si="10"/>
        <v>S</v>
      </c>
      <c r="AV21" s="19" t="s">
        <v>57</v>
      </c>
      <c r="AW21" s="47" t="str">
        <f t="shared" si="11"/>
        <v>S</v>
      </c>
    </row>
    <row r="22" spans="1:49" s="31" customFormat="1" ht="21" customHeight="1" x14ac:dyDescent="0.2">
      <c r="A22" s="12" t="s">
        <v>79</v>
      </c>
      <c r="B22" s="13" t="s">
        <v>37</v>
      </c>
      <c r="C22" s="14" t="s">
        <v>44</v>
      </c>
      <c r="D22" s="19">
        <v>64</v>
      </c>
      <c r="E22" s="47" t="str">
        <f t="shared" si="14"/>
        <v>R</v>
      </c>
      <c r="F22" s="19" t="s">
        <v>38</v>
      </c>
      <c r="G22" s="20"/>
      <c r="H22" s="19">
        <v>8</v>
      </c>
      <c r="I22" s="47" t="str">
        <f t="shared" si="13"/>
        <v>S</v>
      </c>
      <c r="J22" s="19" t="s">
        <v>39</v>
      </c>
      <c r="K22" s="20"/>
      <c r="L22" s="19" t="s">
        <v>38</v>
      </c>
      <c r="M22" s="47" t="str">
        <f t="shared" si="0"/>
        <v>R</v>
      </c>
      <c r="N22" s="19" t="s">
        <v>45</v>
      </c>
      <c r="O22" s="20"/>
      <c r="P22" s="19" t="s">
        <v>38</v>
      </c>
      <c r="Q22" s="20"/>
      <c r="R22" s="19" t="s">
        <v>40</v>
      </c>
      <c r="S22" s="20"/>
      <c r="T22" s="19">
        <v>64</v>
      </c>
      <c r="U22" s="47" t="str">
        <f t="shared" si="1"/>
        <v>R</v>
      </c>
      <c r="V22" s="19" t="s">
        <v>64</v>
      </c>
      <c r="W22" s="20"/>
      <c r="X22" s="19" t="s">
        <v>38</v>
      </c>
      <c r="Y22" s="20"/>
      <c r="Z22" s="19" t="s">
        <v>39</v>
      </c>
      <c r="AA22" s="47" t="str">
        <f t="shared" si="2"/>
        <v>R</v>
      </c>
      <c r="AB22" s="19">
        <v>1</v>
      </c>
      <c r="AC22" s="47" t="str">
        <f t="shared" si="3"/>
        <v>S</v>
      </c>
      <c r="AD22" s="19">
        <v>4</v>
      </c>
      <c r="AE22" s="47" t="str">
        <f t="shared" si="4"/>
        <v>I</v>
      </c>
      <c r="AF22" s="19" t="s">
        <v>39</v>
      </c>
      <c r="AG22" s="21"/>
      <c r="AH22" s="19" t="s">
        <v>40</v>
      </c>
      <c r="AI22" s="47" t="str">
        <f t="shared" si="5"/>
        <v>R</v>
      </c>
      <c r="AJ22" s="19">
        <v>16</v>
      </c>
      <c r="AK22" s="47" t="str">
        <f t="shared" si="6"/>
        <v>R</v>
      </c>
      <c r="AL22" s="19">
        <v>1</v>
      </c>
      <c r="AM22" s="10" t="s">
        <v>41</v>
      </c>
      <c r="AN22" s="19" t="s">
        <v>39</v>
      </c>
      <c r="AO22" s="47" t="str">
        <f t="shared" si="7"/>
        <v>R</v>
      </c>
      <c r="AP22" s="22">
        <v>4</v>
      </c>
      <c r="AQ22" s="47" t="str">
        <f t="shared" si="8"/>
        <v>I</v>
      </c>
      <c r="AR22" s="19" t="s">
        <v>42</v>
      </c>
      <c r="AS22" s="47" t="str">
        <f t="shared" si="9"/>
        <v>R</v>
      </c>
      <c r="AT22" s="19">
        <v>1</v>
      </c>
      <c r="AU22" s="47" t="str">
        <f t="shared" si="10"/>
        <v>S</v>
      </c>
      <c r="AV22" s="19" t="s">
        <v>40</v>
      </c>
      <c r="AW22" s="47" t="str">
        <f t="shared" si="11"/>
        <v>R</v>
      </c>
    </row>
    <row r="23" spans="1:49" s="31" customFormat="1" ht="21" customHeight="1" x14ac:dyDescent="0.2">
      <c r="A23" s="4" t="s">
        <v>80</v>
      </c>
      <c r="B23" s="13" t="s">
        <v>37</v>
      </c>
      <c r="C23" s="14" t="s">
        <v>44</v>
      </c>
      <c r="D23" s="19" t="s">
        <v>45</v>
      </c>
      <c r="E23" s="47" t="str">
        <f t="shared" si="14"/>
        <v>R</v>
      </c>
      <c r="F23" s="19" t="s">
        <v>38</v>
      </c>
      <c r="G23" s="20"/>
      <c r="H23" s="19">
        <v>32</v>
      </c>
      <c r="I23" s="47" t="str">
        <f t="shared" si="13"/>
        <v>I</v>
      </c>
      <c r="J23" s="19" t="s">
        <v>39</v>
      </c>
      <c r="K23" s="20"/>
      <c r="L23" s="19" t="s">
        <v>38</v>
      </c>
      <c r="M23" s="47" t="str">
        <f t="shared" si="0"/>
        <v>R</v>
      </c>
      <c r="N23" s="19" t="s">
        <v>45</v>
      </c>
      <c r="O23" s="20"/>
      <c r="P23" s="19" t="s">
        <v>38</v>
      </c>
      <c r="Q23" s="20"/>
      <c r="R23" s="19" t="s">
        <v>40</v>
      </c>
      <c r="S23" s="20"/>
      <c r="T23" s="19" t="s">
        <v>45</v>
      </c>
      <c r="U23" s="47" t="str">
        <f t="shared" si="1"/>
        <v>R</v>
      </c>
      <c r="V23" s="19" t="s">
        <v>45</v>
      </c>
      <c r="W23" s="20"/>
      <c r="X23" s="19" t="s">
        <v>38</v>
      </c>
      <c r="Y23" s="20"/>
      <c r="Z23" s="19" t="s">
        <v>39</v>
      </c>
      <c r="AA23" s="47" t="str">
        <f t="shared" si="2"/>
        <v>R</v>
      </c>
      <c r="AB23" s="19">
        <v>0.5</v>
      </c>
      <c r="AC23" s="47" t="str">
        <f t="shared" si="3"/>
        <v>S</v>
      </c>
      <c r="AD23" s="19" t="s">
        <v>39</v>
      </c>
      <c r="AE23" s="47" t="str">
        <f t="shared" si="4"/>
        <v>R</v>
      </c>
      <c r="AF23" s="19" t="s">
        <v>39</v>
      </c>
      <c r="AG23" s="21"/>
      <c r="AH23" s="19" t="s">
        <v>40</v>
      </c>
      <c r="AI23" s="47" t="str">
        <f t="shared" si="5"/>
        <v>R</v>
      </c>
      <c r="AJ23" s="19" t="s">
        <v>45</v>
      </c>
      <c r="AK23" s="47" t="str">
        <f t="shared" si="6"/>
        <v>R</v>
      </c>
      <c r="AL23" s="19">
        <v>32</v>
      </c>
      <c r="AM23" s="10" t="s">
        <v>41</v>
      </c>
      <c r="AN23" s="19" t="s">
        <v>39</v>
      </c>
      <c r="AO23" s="47" t="str">
        <f t="shared" si="7"/>
        <v>R</v>
      </c>
      <c r="AP23" s="22" t="s">
        <v>39</v>
      </c>
      <c r="AQ23" s="47" t="str">
        <f t="shared" si="8"/>
        <v>R</v>
      </c>
      <c r="AR23" s="19" t="s">
        <v>42</v>
      </c>
      <c r="AS23" s="47" t="str">
        <f t="shared" si="9"/>
        <v>R</v>
      </c>
      <c r="AT23" s="19">
        <v>0.5</v>
      </c>
      <c r="AU23" s="47" t="str">
        <f t="shared" si="10"/>
        <v>S</v>
      </c>
      <c r="AV23" s="19" t="s">
        <v>40</v>
      </c>
      <c r="AW23" s="47" t="str">
        <f t="shared" si="11"/>
        <v>R</v>
      </c>
    </row>
    <row r="24" spans="1:49" s="31" customFormat="1" ht="21" customHeight="1" x14ac:dyDescent="0.2">
      <c r="A24" s="12" t="s">
        <v>81</v>
      </c>
      <c r="B24" s="13" t="s">
        <v>37</v>
      </c>
      <c r="C24" s="14" t="s">
        <v>76</v>
      </c>
      <c r="D24" s="19" t="s">
        <v>45</v>
      </c>
      <c r="E24" s="47" t="str">
        <f t="shared" si="14"/>
        <v>R</v>
      </c>
      <c r="F24" s="19" t="s">
        <v>38</v>
      </c>
      <c r="G24" s="20"/>
      <c r="H24" s="19" t="s">
        <v>45</v>
      </c>
      <c r="I24" s="47" t="str">
        <f t="shared" si="13"/>
        <v>R</v>
      </c>
      <c r="J24" s="19" t="s">
        <v>39</v>
      </c>
      <c r="K24" s="20"/>
      <c r="L24" s="19" t="s">
        <v>38</v>
      </c>
      <c r="M24" s="47" t="str">
        <f t="shared" si="0"/>
        <v>R</v>
      </c>
      <c r="N24" s="19" t="s">
        <v>45</v>
      </c>
      <c r="O24" s="20"/>
      <c r="P24" s="19" t="s">
        <v>38</v>
      </c>
      <c r="Q24" s="20"/>
      <c r="R24" s="19" t="s">
        <v>40</v>
      </c>
      <c r="S24" s="20"/>
      <c r="T24" s="19" t="s">
        <v>45</v>
      </c>
      <c r="U24" s="47" t="str">
        <f t="shared" si="1"/>
        <v>R</v>
      </c>
      <c r="V24" s="19" t="s">
        <v>45</v>
      </c>
      <c r="W24" s="20"/>
      <c r="X24" s="19" t="s">
        <v>38</v>
      </c>
      <c r="Y24" s="20"/>
      <c r="Z24" s="19" t="s">
        <v>39</v>
      </c>
      <c r="AA24" s="47" t="str">
        <f t="shared" si="2"/>
        <v>R</v>
      </c>
      <c r="AB24" s="19">
        <v>1</v>
      </c>
      <c r="AC24" s="47" t="str">
        <f t="shared" si="3"/>
        <v>S</v>
      </c>
      <c r="AD24" s="19" t="s">
        <v>39</v>
      </c>
      <c r="AE24" s="47" t="str">
        <f t="shared" si="4"/>
        <v>R</v>
      </c>
      <c r="AF24" s="19" t="s">
        <v>39</v>
      </c>
      <c r="AG24" s="21"/>
      <c r="AH24" s="19" t="s">
        <v>40</v>
      </c>
      <c r="AI24" s="47" t="str">
        <f t="shared" si="5"/>
        <v>R</v>
      </c>
      <c r="AJ24" s="19" t="s">
        <v>45</v>
      </c>
      <c r="AK24" s="47" t="str">
        <f t="shared" si="6"/>
        <v>R</v>
      </c>
      <c r="AL24" s="19">
        <v>32</v>
      </c>
      <c r="AM24" s="10" t="s">
        <v>41</v>
      </c>
      <c r="AN24" s="19" t="s">
        <v>39</v>
      </c>
      <c r="AO24" s="47" t="str">
        <f t="shared" si="7"/>
        <v>R</v>
      </c>
      <c r="AP24" s="22" t="s">
        <v>39</v>
      </c>
      <c r="AQ24" s="47" t="str">
        <f t="shared" si="8"/>
        <v>R</v>
      </c>
      <c r="AR24" s="19" t="s">
        <v>42</v>
      </c>
      <c r="AS24" s="47" t="str">
        <f t="shared" si="9"/>
        <v>R</v>
      </c>
      <c r="AT24" s="19">
        <v>1</v>
      </c>
      <c r="AU24" s="47" t="str">
        <f t="shared" si="10"/>
        <v>S</v>
      </c>
      <c r="AV24" s="19" t="s">
        <v>40</v>
      </c>
      <c r="AW24" s="47" t="str">
        <f t="shared" si="11"/>
        <v>R</v>
      </c>
    </row>
    <row r="25" spans="1:49" s="31" customFormat="1" ht="21" customHeight="1" x14ac:dyDescent="0.2">
      <c r="A25" s="4" t="s">
        <v>82</v>
      </c>
      <c r="B25" s="13" t="s">
        <v>37</v>
      </c>
      <c r="C25" s="14"/>
      <c r="D25" s="19">
        <v>8</v>
      </c>
      <c r="E25" s="47" t="str">
        <f t="shared" si="14"/>
        <v>S</v>
      </c>
      <c r="F25" s="19" t="s">
        <v>38</v>
      </c>
      <c r="G25" s="20"/>
      <c r="H25" s="19">
        <v>32</v>
      </c>
      <c r="I25" s="47" t="str">
        <f t="shared" si="13"/>
        <v>I</v>
      </c>
      <c r="J25" s="19" t="s">
        <v>39</v>
      </c>
      <c r="K25" s="20"/>
      <c r="L25" s="19">
        <v>16</v>
      </c>
      <c r="M25" s="47" t="str">
        <f t="shared" si="0"/>
        <v>I</v>
      </c>
      <c r="N25" s="19" t="s">
        <v>45</v>
      </c>
      <c r="O25" s="20"/>
      <c r="P25" s="19" t="s">
        <v>38</v>
      </c>
      <c r="Q25" s="20"/>
      <c r="R25" s="19" t="s">
        <v>40</v>
      </c>
      <c r="S25" s="20"/>
      <c r="T25" s="19">
        <v>8</v>
      </c>
      <c r="U25" s="47" t="str">
        <f t="shared" si="1"/>
        <v>S</v>
      </c>
      <c r="V25" s="19" t="s">
        <v>56</v>
      </c>
      <c r="W25" s="20"/>
      <c r="X25" s="19" t="s">
        <v>50</v>
      </c>
      <c r="Y25" s="20"/>
      <c r="Z25" s="19">
        <v>8</v>
      </c>
      <c r="AA25" s="47" t="str">
        <f t="shared" si="2"/>
        <v>R</v>
      </c>
      <c r="AB25" s="19">
        <v>0.5</v>
      </c>
      <c r="AC25" s="47" t="str">
        <f t="shared" si="3"/>
        <v>S</v>
      </c>
      <c r="AD25" s="19">
        <v>0.5</v>
      </c>
      <c r="AE25" s="47" t="str">
        <f t="shared" si="4"/>
        <v>S</v>
      </c>
      <c r="AF25" s="19" t="s">
        <v>39</v>
      </c>
      <c r="AG25" s="21"/>
      <c r="AH25" s="19">
        <v>2</v>
      </c>
      <c r="AI25" s="47" t="str">
        <f t="shared" si="5"/>
        <v>S</v>
      </c>
      <c r="AJ25" s="19" t="s">
        <v>57</v>
      </c>
      <c r="AK25" s="47" t="str">
        <f t="shared" si="6"/>
        <v>S</v>
      </c>
      <c r="AL25" s="19">
        <v>0.5</v>
      </c>
      <c r="AM25" s="10" t="s">
        <v>41</v>
      </c>
      <c r="AN25" s="19">
        <v>8</v>
      </c>
      <c r="AO25" s="47" t="str">
        <f t="shared" si="7"/>
        <v>R</v>
      </c>
      <c r="AP25" s="22">
        <v>1</v>
      </c>
      <c r="AQ25" s="47" t="str">
        <f t="shared" si="8"/>
        <v>S</v>
      </c>
      <c r="AR25" s="19">
        <v>32</v>
      </c>
      <c r="AS25" s="48" t="str">
        <f>IF(OR(AR25&lt;32,AR25="≤4"),"S",IF(OR(AR25=32,AR25=64),"I","R"))</f>
        <v>I</v>
      </c>
      <c r="AT25" s="19">
        <v>0.5</v>
      </c>
      <c r="AU25" s="47" t="str">
        <f t="shared" si="10"/>
        <v>S</v>
      </c>
      <c r="AV25" s="19">
        <v>1</v>
      </c>
      <c r="AW25" s="47" t="str">
        <f t="shared" si="11"/>
        <v>S</v>
      </c>
    </row>
    <row r="26" spans="1:49" s="31" customFormat="1" ht="21" customHeight="1" x14ac:dyDescent="0.2">
      <c r="A26" s="12" t="s">
        <v>83</v>
      </c>
      <c r="B26" s="13" t="s">
        <v>37</v>
      </c>
      <c r="C26" s="14"/>
      <c r="D26" s="19" t="s">
        <v>51</v>
      </c>
      <c r="E26" s="47" t="str">
        <f t="shared" si="14"/>
        <v>S</v>
      </c>
      <c r="F26" s="19" t="s">
        <v>38</v>
      </c>
      <c r="G26" s="20"/>
      <c r="H26" s="19">
        <v>32</v>
      </c>
      <c r="I26" s="47" t="str">
        <f t="shared" si="13"/>
        <v>I</v>
      </c>
      <c r="J26" s="19" t="s">
        <v>39</v>
      </c>
      <c r="K26" s="20"/>
      <c r="L26" s="19">
        <v>32</v>
      </c>
      <c r="M26" s="47" t="str">
        <f t="shared" si="0"/>
        <v>R</v>
      </c>
      <c r="N26" s="19" t="s">
        <v>45</v>
      </c>
      <c r="O26" s="20"/>
      <c r="P26" s="19" t="s">
        <v>38</v>
      </c>
      <c r="Q26" s="20"/>
      <c r="R26" s="19" t="s">
        <v>40</v>
      </c>
      <c r="S26" s="20"/>
      <c r="T26" s="19">
        <v>64</v>
      </c>
      <c r="U26" s="47" t="str">
        <f t="shared" si="1"/>
        <v>R</v>
      </c>
      <c r="V26" s="19" t="s">
        <v>64</v>
      </c>
      <c r="W26" s="20"/>
      <c r="X26" s="19" t="s">
        <v>38</v>
      </c>
      <c r="Y26" s="20"/>
      <c r="Z26" s="19" t="s">
        <v>39</v>
      </c>
      <c r="AA26" s="47" t="str">
        <f t="shared" si="2"/>
        <v>R</v>
      </c>
      <c r="AB26" s="19">
        <v>1</v>
      </c>
      <c r="AC26" s="47" t="str">
        <f t="shared" si="3"/>
        <v>S</v>
      </c>
      <c r="AD26" s="19">
        <v>8</v>
      </c>
      <c r="AE26" s="47" t="str">
        <f t="shared" si="4"/>
        <v>R</v>
      </c>
      <c r="AF26" s="19" t="s">
        <v>39</v>
      </c>
      <c r="AG26" s="21"/>
      <c r="AH26" s="19">
        <v>2</v>
      </c>
      <c r="AI26" s="47" t="str">
        <f t="shared" si="5"/>
        <v>S</v>
      </c>
      <c r="AJ26" s="19">
        <v>2</v>
      </c>
      <c r="AK26" s="47" t="str">
        <f t="shared" si="6"/>
        <v>S</v>
      </c>
      <c r="AL26" s="19">
        <v>2</v>
      </c>
      <c r="AM26" s="10" t="s">
        <v>41</v>
      </c>
      <c r="AN26" s="19" t="s">
        <v>39</v>
      </c>
      <c r="AO26" s="47" t="str">
        <f t="shared" si="7"/>
        <v>R</v>
      </c>
      <c r="AP26" s="22">
        <v>4</v>
      </c>
      <c r="AQ26" s="48" t="str">
        <f>IF(OR(AP26&lt;4,AP26="≤0.25"),"S",IF(AP26=4,"I","R"))</f>
        <v>I</v>
      </c>
      <c r="AR26" s="19">
        <v>128</v>
      </c>
      <c r="AS26" s="47" t="str">
        <f t="shared" si="9"/>
        <v>R</v>
      </c>
      <c r="AT26" s="19">
        <v>1</v>
      </c>
      <c r="AU26" s="47" t="str">
        <f t="shared" si="10"/>
        <v>S</v>
      </c>
      <c r="AV26" s="19">
        <v>2</v>
      </c>
      <c r="AW26" s="47" t="str">
        <f t="shared" si="11"/>
        <v>S</v>
      </c>
    </row>
    <row r="27" spans="1:49" s="31" customFormat="1" ht="21" customHeight="1" x14ac:dyDescent="0.2">
      <c r="A27" s="4" t="s">
        <v>84</v>
      </c>
      <c r="B27" s="13" t="s">
        <v>37</v>
      </c>
      <c r="C27" s="14"/>
      <c r="D27" s="19" t="s">
        <v>51</v>
      </c>
      <c r="E27" s="47" t="str">
        <f t="shared" si="14"/>
        <v>S</v>
      </c>
      <c r="F27" s="19" t="s">
        <v>38</v>
      </c>
      <c r="G27" s="20"/>
      <c r="H27" s="19">
        <v>16</v>
      </c>
      <c r="I27" s="47" t="str">
        <f t="shared" si="13"/>
        <v>S</v>
      </c>
      <c r="J27" s="19" t="s">
        <v>39</v>
      </c>
      <c r="K27" s="20"/>
      <c r="L27" s="19">
        <v>4</v>
      </c>
      <c r="M27" s="47" t="str">
        <f t="shared" si="0"/>
        <v>S</v>
      </c>
      <c r="N27" s="19" t="s">
        <v>45</v>
      </c>
      <c r="O27" s="20"/>
      <c r="P27" s="19" t="s">
        <v>38</v>
      </c>
      <c r="Q27" s="20"/>
      <c r="R27" s="19" t="s">
        <v>40</v>
      </c>
      <c r="S27" s="20"/>
      <c r="T27" s="19">
        <v>16</v>
      </c>
      <c r="U27" s="47" t="str">
        <f t="shared" si="1"/>
        <v>I</v>
      </c>
      <c r="V27" s="19" t="s">
        <v>50</v>
      </c>
      <c r="W27" s="20"/>
      <c r="X27" s="19" t="s">
        <v>38</v>
      </c>
      <c r="Y27" s="20"/>
      <c r="Z27" s="19">
        <v>0.5</v>
      </c>
      <c r="AA27" s="47" t="str">
        <f t="shared" si="2"/>
        <v>S</v>
      </c>
      <c r="AB27" s="19">
        <v>1</v>
      </c>
      <c r="AC27" s="47" t="str">
        <f t="shared" si="3"/>
        <v>S</v>
      </c>
      <c r="AD27" s="19">
        <v>0.5</v>
      </c>
      <c r="AE27" s="47" t="str">
        <f t="shared" si="4"/>
        <v>S</v>
      </c>
      <c r="AF27" s="19" t="s">
        <v>39</v>
      </c>
      <c r="AG27" s="21"/>
      <c r="AH27" s="19" t="s">
        <v>57</v>
      </c>
      <c r="AI27" s="47" t="str">
        <f t="shared" si="5"/>
        <v>S</v>
      </c>
      <c r="AJ27" s="19">
        <v>1</v>
      </c>
      <c r="AK27" s="47" t="str">
        <f t="shared" si="6"/>
        <v>S</v>
      </c>
      <c r="AL27" s="19">
        <v>1</v>
      </c>
      <c r="AM27" s="10" t="s">
        <v>41</v>
      </c>
      <c r="AN27" s="19">
        <v>2</v>
      </c>
      <c r="AO27" s="47" t="str">
        <f t="shared" si="7"/>
        <v>S</v>
      </c>
      <c r="AP27" s="22">
        <v>1</v>
      </c>
      <c r="AQ27" s="47" t="str">
        <f t="shared" si="8"/>
        <v>S</v>
      </c>
      <c r="AR27" s="19">
        <v>16</v>
      </c>
      <c r="AS27" s="47" t="str">
        <f t="shared" si="9"/>
        <v>S</v>
      </c>
      <c r="AT27" s="19">
        <v>1</v>
      </c>
      <c r="AU27" s="47" t="str">
        <f t="shared" si="10"/>
        <v>S</v>
      </c>
      <c r="AV27" s="19" t="s">
        <v>57</v>
      </c>
      <c r="AW27" s="47" t="str">
        <f t="shared" si="11"/>
        <v>S</v>
      </c>
    </row>
    <row r="28" spans="1:49" s="31" customFormat="1" ht="21" customHeight="1" x14ac:dyDescent="0.2">
      <c r="A28" s="12" t="s">
        <v>85</v>
      </c>
      <c r="B28" s="13" t="s">
        <v>37</v>
      </c>
      <c r="C28" s="14" t="s">
        <v>44</v>
      </c>
      <c r="D28" s="19" t="s">
        <v>45</v>
      </c>
      <c r="E28" s="47" t="str">
        <f t="shared" si="14"/>
        <v>R</v>
      </c>
      <c r="F28" s="19" t="s">
        <v>38</v>
      </c>
      <c r="G28" s="20"/>
      <c r="H28" s="19">
        <v>8</v>
      </c>
      <c r="I28" s="47" t="str">
        <f t="shared" si="13"/>
        <v>S</v>
      </c>
      <c r="J28" s="19" t="s">
        <v>39</v>
      </c>
      <c r="K28" s="20"/>
      <c r="L28" s="19" t="s">
        <v>38</v>
      </c>
      <c r="M28" s="47" t="str">
        <f t="shared" si="0"/>
        <v>R</v>
      </c>
      <c r="N28" s="19" t="s">
        <v>45</v>
      </c>
      <c r="O28" s="20"/>
      <c r="P28" s="19" t="s">
        <v>38</v>
      </c>
      <c r="Q28" s="20"/>
      <c r="R28" s="19" t="s">
        <v>40</v>
      </c>
      <c r="S28" s="20"/>
      <c r="T28" s="19">
        <v>32</v>
      </c>
      <c r="U28" s="47" t="str">
        <f t="shared" si="1"/>
        <v>R</v>
      </c>
      <c r="V28" s="19" t="s">
        <v>50</v>
      </c>
      <c r="W28" s="20"/>
      <c r="X28" s="19" t="s">
        <v>38</v>
      </c>
      <c r="Y28" s="20"/>
      <c r="Z28" s="19" t="s">
        <v>39</v>
      </c>
      <c r="AA28" s="47" t="str">
        <f t="shared" si="2"/>
        <v>R</v>
      </c>
      <c r="AB28" s="19">
        <v>1</v>
      </c>
      <c r="AC28" s="47" t="str">
        <f t="shared" si="3"/>
        <v>S</v>
      </c>
      <c r="AD28" s="19" t="s">
        <v>39</v>
      </c>
      <c r="AE28" s="47" t="str">
        <f t="shared" si="4"/>
        <v>R</v>
      </c>
      <c r="AF28" s="19" t="s">
        <v>39</v>
      </c>
      <c r="AG28" s="21"/>
      <c r="AH28" s="19" t="s">
        <v>40</v>
      </c>
      <c r="AI28" s="47" t="str">
        <f t="shared" si="5"/>
        <v>R</v>
      </c>
      <c r="AJ28" s="19" t="s">
        <v>45</v>
      </c>
      <c r="AK28" s="47" t="str">
        <f t="shared" si="6"/>
        <v>R</v>
      </c>
      <c r="AL28" s="19">
        <v>16</v>
      </c>
      <c r="AM28" s="10" t="s">
        <v>41</v>
      </c>
      <c r="AN28" s="19" t="s">
        <v>39</v>
      </c>
      <c r="AO28" s="47" t="str">
        <f t="shared" si="7"/>
        <v>R</v>
      </c>
      <c r="AP28" s="22" t="s">
        <v>39</v>
      </c>
      <c r="AQ28" s="47" t="str">
        <f t="shared" si="8"/>
        <v>R</v>
      </c>
      <c r="AR28" s="19" t="s">
        <v>42</v>
      </c>
      <c r="AS28" s="47" t="str">
        <f t="shared" si="9"/>
        <v>R</v>
      </c>
      <c r="AT28" s="19">
        <v>2</v>
      </c>
      <c r="AU28" s="47" t="str">
        <f t="shared" si="10"/>
        <v>S</v>
      </c>
      <c r="AV28" s="19" t="s">
        <v>40</v>
      </c>
      <c r="AW28" s="47" t="str">
        <f t="shared" si="11"/>
        <v>R</v>
      </c>
    </row>
    <row r="29" spans="1:49" s="31" customFormat="1" ht="21" customHeight="1" x14ac:dyDescent="0.2">
      <c r="A29" s="4" t="s">
        <v>86</v>
      </c>
      <c r="B29" s="13" t="s">
        <v>37</v>
      </c>
      <c r="C29" s="14" t="s">
        <v>44</v>
      </c>
      <c r="D29" s="19" t="s">
        <v>45</v>
      </c>
      <c r="E29" s="47" t="str">
        <f t="shared" si="14"/>
        <v>R</v>
      </c>
      <c r="F29" s="19" t="s">
        <v>38</v>
      </c>
      <c r="G29" s="20"/>
      <c r="H29" s="19">
        <v>16</v>
      </c>
      <c r="I29" s="47" t="str">
        <f t="shared" si="13"/>
        <v>S</v>
      </c>
      <c r="J29" s="19" t="s">
        <v>39</v>
      </c>
      <c r="K29" s="20"/>
      <c r="L29" s="19" t="s">
        <v>38</v>
      </c>
      <c r="M29" s="47" t="str">
        <f t="shared" si="0"/>
        <v>R</v>
      </c>
      <c r="N29" s="19" t="s">
        <v>45</v>
      </c>
      <c r="O29" s="20"/>
      <c r="P29" s="19" t="s">
        <v>38</v>
      </c>
      <c r="Q29" s="20"/>
      <c r="R29" s="19" t="s">
        <v>40</v>
      </c>
      <c r="S29" s="20"/>
      <c r="T29" s="19">
        <v>32</v>
      </c>
      <c r="U29" s="47" t="str">
        <f t="shared" si="1"/>
        <v>R</v>
      </c>
      <c r="V29" s="19" t="s">
        <v>64</v>
      </c>
      <c r="W29" s="20"/>
      <c r="X29" s="19" t="s">
        <v>38</v>
      </c>
      <c r="Y29" s="20"/>
      <c r="Z29" s="19" t="s">
        <v>39</v>
      </c>
      <c r="AA29" s="47" t="str">
        <f t="shared" si="2"/>
        <v>R</v>
      </c>
      <c r="AB29" s="19">
        <v>1</v>
      </c>
      <c r="AC29" s="47" t="str">
        <f t="shared" si="3"/>
        <v>S</v>
      </c>
      <c r="AD29" s="19" t="s">
        <v>39</v>
      </c>
      <c r="AE29" s="47" t="str">
        <f t="shared" si="4"/>
        <v>R</v>
      </c>
      <c r="AF29" s="19" t="s">
        <v>39</v>
      </c>
      <c r="AG29" s="21"/>
      <c r="AH29" s="19" t="s">
        <v>40</v>
      </c>
      <c r="AI29" s="47" t="str">
        <f t="shared" si="5"/>
        <v>R</v>
      </c>
      <c r="AJ29" s="19" t="s">
        <v>45</v>
      </c>
      <c r="AK29" s="47" t="str">
        <f t="shared" si="6"/>
        <v>R</v>
      </c>
      <c r="AL29" s="19">
        <v>32</v>
      </c>
      <c r="AM29" s="10" t="s">
        <v>41</v>
      </c>
      <c r="AN29" s="19" t="s">
        <v>39</v>
      </c>
      <c r="AO29" s="47" t="str">
        <f t="shared" si="7"/>
        <v>R</v>
      </c>
      <c r="AP29" s="22" t="s">
        <v>39</v>
      </c>
      <c r="AQ29" s="47" t="str">
        <f t="shared" si="8"/>
        <v>R</v>
      </c>
      <c r="AR29" s="19" t="s">
        <v>42</v>
      </c>
      <c r="AS29" s="47" t="str">
        <f t="shared" si="9"/>
        <v>R</v>
      </c>
      <c r="AT29" s="19">
        <v>2</v>
      </c>
      <c r="AU29" s="48" t="str">
        <f>IF(OR(AT29&lt;4,AT29="≤0.25"),"S",IF(AT29=4,"I","R"))</f>
        <v>S</v>
      </c>
      <c r="AV29" s="19" t="s">
        <v>40</v>
      </c>
      <c r="AW29" s="47" t="str">
        <f t="shared" si="11"/>
        <v>R</v>
      </c>
    </row>
    <row r="30" spans="1:49" s="31" customFormat="1" ht="21" customHeight="1" x14ac:dyDescent="0.2">
      <c r="A30" s="12" t="s">
        <v>87</v>
      </c>
      <c r="B30" s="13" t="s">
        <v>37</v>
      </c>
      <c r="C30" s="14"/>
      <c r="D30" s="19" t="s">
        <v>51</v>
      </c>
      <c r="E30" s="47" t="str">
        <f>IF(OR(D30&lt;32,D30="≤2"),"S",IF(D30=32,"I","R"))</f>
        <v>S</v>
      </c>
      <c r="F30" s="19" t="s">
        <v>38</v>
      </c>
      <c r="G30" s="20"/>
      <c r="H30" s="19">
        <v>8</v>
      </c>
      <c r="I30" s="47" t="str">
        <f t="shared" si="13"/>
        <v>S</v>
      </c>
      <c r="J30" s="19" t="s">
        <v>39</v>
      </c>
      <c r="K30" s="20"/>
      <c r="L30" s="19">
        <v>2</v>
      </c>
      <c r="M30" s="47" t="str">
        <f t="shared" si="0"/>
        <v>S</v>
      </c>
      <c r="N30" s="19" t="s">
        <v>50</v>
      </c>
      <c r="O30" s="20"/>
      <c r="P30" s="19" t="s">
        <v>38</v>
      </c>
      <c r="Q30" s="20"/>
      <c r="R30" s="19" t="s">
        <v>40</v>
      </c>
      <c r="S30" s="20"/>
      <c r="T30" s="19">
        <v>4</v>
      </c>
      <c r="U30" s="47" t="str">
        <f t="shared" si="1"/>
        <v>S</v>
      </c>
      <c r="V30" s="19" t="s">
        <v>78</v>
      </c>
      <c r="W30" s="20"/>
      <c r="X30" s="19" t="s">
        <v>38</v>
      </c>
      <c r="Y30" s="20"/>
      <c r="Z30" s="19" t="s">
        <v>65</v>
      </c>
      <c r="AA30" s="47" t="str">
        <f t="shared" si="2"/>
        <v>S</v>
      </c>
      <c r="AB30" s="19">
        <v>1</v>
      </c>
      <c r="AC30" s="47" t="str">
        <f t="shared" si="3"/>
        <v>S</v>
      </c>
      <c r="AD30" s="19">
        <v>2</v>
      </c>
      <c r="AE30" s="47" t="str">
        <f t="shared" si="4"/>
        <v>S</v>
      </c>
      <c r="AF30" s="19" t="s">
        <v>39</v>
      </c>
      <c r="AG30" s="21"/>
      <c r="AH30" s="19">
        <v>1</v>
      </c>
      <c r="AI30" s="47" t="str">
        <f t="shared" si="5"/>
        <v>S</v>
      </c>
      <c r="AJ30" s="19">
        <v>8</v>
      </c>
      <c r="AK30" s="47" t="str">
        <f t="shared" si="6"/>
        <v>R</v>
      </c>
      <c r="AL30" s="19">
        <v>8</v>
      </c>
      <c r="AM30" s="10" t="s">
        <v>41</v>
      </c>
      <c r="AN30" s="19">
        <v>0.5</v>
      </c>
      <c r="AO30" s="47" t="str">
        <f t="shared" si="7"/>
        <v>S</v>
      </c>
      <c r="AP30" s="22">
        <v>4</v>
      </c>
      <c r="AQ30" s="47" t="str">
        <f t="shared" si="8"/>
        <v>I</v>
      </c>
      <c r="AR30" s="19">
        <v>8</v>
      </c>
      <c r="AS30" s="47" t="str">
        <f t="shared" si="9"/>
        <v>S</v>
      </c>
      <c r="AT30" s="19">
        <v>1</v>
      </c>
      <c r="AU30" s="48" t="str">
        <f t="shared" si="10"/>
        <v>S</v>
      </c>
      <c r="AV30" s="19" t="s">
        <v>57</v>
      </c>
      <c r="AW30" s="47" t="str">
        <f t="shared" si="11"/>
        <v>S</v>
      </c>
    </row>
    <row r="31" spans="1:49" s="31" customFormat="1" ht="21" customHeight="1" x14ac:dyDescent="0.2">
      <c r="A31" s="4" t="s">
        <v>88</v>
      </c>
      <c r="B31" s="13" t="s">
        <v>37</v>
      </c>
      <c r="C31" s="14"/>
      <c r="D31" s="19">
        <v>8</v>
      </c>
      <c r="E31" s="47" t="str">
        <f>IF(OR(D31&lt;32,D31="≤2"),"S",IF(D31=32,"I","R"))</f>
        <v>S</v>
      </c>
      <c r="F31" s="19" t="s">
        <v>38</v>
      </c>
      <c r="G31" s="20"/>
      <c r="H31" s="19">
        <v>8</v>
      </c>
      <c r="I31" s="47" t="str">
        <f t="shared" si="13"/>
        <v>S</v>
      </c>
      <c r="J31" s="19" t="s">
        <v>39</v>
      </c>
      <c r="K31" s="20"/>
      <c r="L31" s="19">
        <v>8</v>
      </c>
      <c r="M31" s="47" t="str">
        <f t="shared" si="0"/>
        <v>S</v>
      </c>
      <c r="N31" s="19" t="s">
        <v>50</v>
      </c>
      <c r="O31" s="20"/>
      <c r="P31" s="19" t="s">
        <v>50</v>
      </c>
      <c r="Q31" s="20"/>
      <c r="R31" s="19" t="s">
        <v>40</v>
      </c>
      <c r="S31" s="20"/>
      <c r="T31" s="19">
        <v>4</v>
      </c>
      <c r="U31" s="47" t="str">
        <f t="shared" si="1"/>
        <v>S</v>
      </c>
      <c r="V31" s="19" t="s">
        <v>78</v>
      </c>
      <c r="W31" s="20"/>
      <c r="X31" s="19" t="s">
        <v>52</v>
      </c>
      <c r="Y31" s="20"/>
      <c r="Z31" s="19" t="s">
        <v>39</v>
      </c>
      <c r="AA31" s="47" t="str">
        <f t="shared" si="2"/>
        <v>R</v>
      </c>
      <c r="AB31" s="19">
        <v>2</v>
      </c>
      <c r="AC31" s="47" t="str">
        <f t="shared" si="3"/>
        <v>S</v>
      </c>
      <c r="AD31" s="19">
        <v>1</v>
      </c>
      <c r="AE31" s="47" t="str">
        <f t="shared" si="4"/>
        <v>S</v>
      </c>
      <c r="AF31" s="19" t="s">
        <v>39</v>
      </c>
      <c r="AG31" s="21"/>
      <c r="AH31" s="19">
        <v>4</v>
      </c>
      <c r="AI31" s="47" t="str">
        <f t="shared" si="5"/>
        <v>S</v>
      </c>
      <c r="AJ31" s="19">
        <v>1</v>
      </c>
      <c r="AK31" s="47" t="str">
        <f t="shared" si="6"/>
        <v>S</v>
      </c>
      <c r="AL31" s="19">
        <v>0.5</v>
      </c>
      <c r="AM31" s="10" t="s">
        <v>41</v>
      </c>
      <c r="AN31" s="19" t="s">
        <v>39</v>
      </c>
      <c r="AO31" s="47" t="str">
        <f t="shared" si="7"/>
        <v>R</v>
      </c>
      <c r="AP31" s="22">
        <v>4</v>
      </c>
      <c r="AQ31" s="47" t="str">
        <f t="shared" si="8"/>
        <v>I</v>
      </c>
      <c r="AR31" s="19">
        <v>8</v>
      </c>
      <c r="AS31" s="47" t="str">
        <f t="shared" si="9"/>
        <v>S</v>
      </c>
      <c r="AT31" s="19">
        <v>2</v>
      </c>
      <c r="AU31" s="48" t="str">
        <f t="shared" si="10"/>
        <v>S</v>
      </c>
      <c r="AV31" s="19">
        <v>1</v>
      </c>
      <c r="AW31" s="47" t="str">
        <f t="shared" si="11"/>
        <v>S</v>
      </c>
    </row>
    <row r="32" spans="1:49" s="31" customFormat="1" ht="21" customHeight="1" x14ac:dyDescent="0.2">
      <c r="A32" s="12" t="s">
        <v>89</v>
      </c>
      <c r="B32" s="13" t="s">
        <v>37</v>
      </c>
      <c r="C32" s="14"/>
      <c r="D32" s="19" t="s">
        <v>51</v>
      </c>
      <c r="E32" s="47" t="str">
        <f t="shared" ref="E32:E46" si="15">IF(OR(D32&lt;32,D32="≤2"),"S",IF(D32=32,"I","R"))</f>
        <v>S</v>
      </c>
      <c r="F32" s="19" t="s">
        <v>38</v>
      </c>
      <c r="G32" s="20"/>
      <c r="H32" s="19">
        <v>8</v>
      </c>
      <c r="I32" s="47" t="str">
        <f t="shared" si="13"/>
        <v>S</v>
      </c>
      <c r="J32" s="19" t="s">
        <v>39</v>
      </c>
      <c r="K32" s="20"/>
      <c r="L32" s="19">
        <v>2</v>
      </c>
      <c r="M32" s="47" t="str">
        <f t="shared" si="0"/>
        <v>S</v>
      </c>
      <c r="N32" s="19" t="s">
        <v>50</v>
      </c>
      <c r="O32" s="20"/>
      <c r="P32" s="19" t="s">
        <v>50</v>
      </c>
      <c r="Q32" s="20"/>
      <c r="R32" s="19" t="s">
        <v>40</v>
      </c>
      <c r="S32" s="20"/>
      <c r="T32" s="19" t="s">
        <v>51</v>
      </c>
      <c r="U32" s="47" t="str">
        <f t="shared" si="1"/>
        <v>S</v>
      </c>
      <c r="V32" s="19" t="s">
        <v>61</v>
      </c>
      <c r="W32" s="20"/>
      <c r="X32" s="19" t="s">
        <v>50</v>
      </c>
      <c r="Y32" s="20"/>
      <c r="Z32" s="19" t="s">
        <v>65</v>
      </c>
      <c r="AA32" s="47" t="str">
        <f t="shared" si="2"/>
        <v>S</v>
      </c>
      <c r="AB32" s="19">
        <v>1</v>
      </c>
      <c r="AC32" s="47" t="str">
        <f t="shared" si="3"/>
        <v>S</v>
      </c>
      <c r="AD32" s="19" t="s">
        <v>65</v>
      </c>
      <c r="AE32" s="47" t="str">
        <f t="shared" si="4"/>
        <v>S</v>
      </c>
      <c r="AF32" s="19" t="s">
        <v>61</v>
      </c>
      <c r="AG32" s="21"/>
      <c r="AH32" s="19" t="s">
        <v>57</v>
      </c>
      <c r="AI32" s="47" t="str">
        <f t="shared" si="5"/>
        <v>S</v>
      </c>
      <c r="AJ32" s="19">
        <v>2</v>
      </c>
      <c r="AK32" s="47" t="str">
        <f t="shared" si="6"/>
        <v>S</v>
      </c>
      <c r="AL32" s="19">
        <v>2</v>
      </c>
      <c r="AM32" s="10" t="s">
        <v>41</v>
      </c>
      <c r="AN32" s="19">
        <v>0.5</v>
      </c>
      <c r="AO32" s="47" t="str">
        <f t="shared" si="7"/>
        <v>S</v>
      </c>
      <c r="AP32" s="22" t="s">
        <v>65</v>
      </c>
      <c r="AQ32" s="47" t="str">
        <f t="shared" si="8"/>
        <v>S</v>
      </c>
      <c r="AR32" s="19" t="s">
        <v>54</v>
      </c>
      <c r="AS32" s="47" t="str">
        <f t="shared" si="9"/>
        <v>S</v>
      </c>
      <c r="AT32" s="19">
        <v>1</v>
      </c>
      <c r="AU32" s="47" t="str">
        <f t="shared" si="10"/>
        <v>S</v>
      </c>
      <c r="AV32" s="19" t="s">
        <v>57</v>
      </c>
      <c r="AW32" s="47" t="str">
        <f t="shared" si="11"/>
        <v>S</v>
      </c>
    </row>
    <row r="33" spans="1:49" s="31" customFormat="1" ht="21" customHeight="1" x14ac:dyDescent="0.2">
      <c r="A33" s="4" t="s">
        <v>90</v>
      </c>
      <c r="B33" s="13" t="s">
        <v>37</v>
      </c>
      <c r="C33" s="14"/>
      <c r="D33" s="19" t="s">
        <v>51</v>
      </c>
      <c r="E33" s="47" t="str">
        <f t="shared" si="15"/>
        <v>S</v>
      </c>
      <c r="F33" s="19" t="s">
        <v>38</v>
      </c>
      <c r="G33" s="20"/>
      <c r="H33" s="19">
        <v>4</v>
      </c>
      <c r="I33" s="47" t="str">
        <f t="shared" si="13"/>
        <v>S</v>
      </c>
      <c r="J33" s="19" t="s">
        <v>39</v>
      </c>
      <c r="K33" s="20"/>
      <c r="L33" s="19" t="s">
        <v>63</v>
      </c>
      <c r="M33" s="47" t="str">
        <f t="shared" si="0"/>
        <v>S</v>
      </c>
      <c r="N33" s="19" t="s">
        <v>52</v>
      </c>
      <c r="O33" s="20"/>
      <c r="P33" s="19" t="s">
        <v>38</v>
      </c>
      <c r="Q33" s="20"/>
      <c r="R33" s="19" t="s">
        <v>40</v>
      </c>
      <c r="S33" s="20"/>
      <c r="T33" s="19" t="s">
        <v>51</v>
      </c>
      <c r="U33" s="47" t="str">
        <f t="shared" si="1"/>
        <v>S</v>
      </c>
      <c r="V33" s="19" t="s">
        <v>78</v>
      </c>
      <c r="W33" s="20"/>
      <c r="X33" s="19" t="s">
        <v>38</v>
      </c>
      <c r="Y33" s="20"/>
      <c r="Z33" s="19" t="s">
        <v>65</v>
      </c>
      <c r="AA33" s="47" t="str">
        <f t="shared" si="2"/>
        <v>S</v>
      </c>
      <c r="AB33" s="19">
        <v>1</v>
      </c>
      <c r="AC33" s="47" t="str">
        <f t="shared" si="3"/>
        <v>S</v>
      </c>
      <c r="AD33" s="19">
        <v>0.5</v>
      </c>
      <c r="AE33" s="47" t="str">
        <f t="shared" si="4"/>
        <v>S</v>
      </c>
      <c r="AF33" s="19" t="s">
        <v>56</v>
      </c>
      <c r="AG33" s="21"/>
      <c r="AH33" s="19">
        <v>1</v>
      </c>
      <c r="AI33" s="47" t="str">
        <f t="shared" si="5"/>
        <v>S</v>
      </c>
      <c r="AJ33" s="19">
        <v>2</v>
      </c>
      <c r="AK33" s="47" t="str">
        <f t="shared" si="6"/>
        <v>S</v>
      </c>
      <c r="AL33" s="19">
        <v>1</v>
      </c>
      <c r="AM33" s="10" t="s">
        <v>41</v>
      </c>
      <c r="AN33" s="19">
        <v>0.5</v>
      </c>
      <c r="AO33" s="47" t="str">
        <f t="shared" si="7"/>
        <v>S</v>
      </c>
      <c r="AP33" s="22">
        <v>0.5</v>
      </c>
      <c r="AQ33" s="47" t="str">
        <f t="shared" si="8"/>
        <v>S</v>
      </c>
      <c r="AR33" s="19" t="s">
        <v>54</v>
      </c>
      <c r="AS33" s="47" t="str">
        <f t="shared" si="9"/>
        <v>S</v>
      </c>
      <c r="AT33" s="19">
        <v>1</v>
      </c>
      <c r="AU33" s="47" t="str">
        <f t="shared" si="10"/>
        <v>S</v>
      </c>
      <c r="AV33" s="19" t="s">
        <v>57</v>
      </c>
      <c r="AW33" s="47" t="str">
        <f t="shared" si="11"/>
        <v>S</v>
      </c>
    </row>
    <row r="34" spans="1:49" s="31" customFormat="1" ht="21" customHeight="1" x14ac:dyDescent="0.2">
      <c r="A34" s="12" t="s">
        <v>91</v>
      </c>
      <c r="B34" s="13" t="s">
        <v>37</v>
      </c>
      <c r="C34" s="14"/>
      <c r="D34" s="19">
        <v>64</v>
      </c>
      <c r="E34" s="47" t="str">
        <f t="shared" si="15"/>
        <v>R</v>
      </c>
      <c r="F34" s="19" t="s">
        <v>38</v>
      </c>
      <c r="G34" s="20"/>
      <c r="H34" s="19">
        <v>8</v>
      </c>
      <c r="I34" s="47" t="str">
        <f t="shared" si="13"/>
        <v>S</v>
      </c>
      <c r="J34" s="19" t="s">
        <v>39</v>
      </c>
      <c r="K34" s="20"/>
      <c r="L34" s="19">
        <v>8</v>
      </c>
      <c r="M34" s="47" t="str">
        <f t="shared" si="0"/>
        <v>S</v>
      </c>
      <c r="N34" s="19" t="s">
        <v>50</v>
      </c>
      <c r="O34" s="20"/>
      <c r="P34" s="19" t="s">
        <v>50</v>
      </c>
      <c r="Q34" s="20"/>
      <c r="R34" s="19" t="s">
        <v>40</v>
      </c>
      <c r="S34" s="20"/>
      <c r="T34" s="19">
        <v>4</v>
      </c>
      <c r="U34" s="47" t="str">
        <f t="shared" si="1"/>
        <v>S</v>
      </c>
      <c r="V34" s="19" t="s">
        <v>78</v>
      </c>
      <c r="W34" s="20"/>
      <c r="X34" s="19" t="s">
        <v>50</v>
      </c>
      <c r="Y34" s="20"/>
      <c r="Z34" s="19" t="s">
        <v>39</v>
      </c>
      <c r="AA34" s="47" t="str">
        <f t="shared" si="2"/>
        <v>R</v>
      </c>
      <c r="AB34" s="19">
        <v>0.5</v>
      </c>
      <c r="AC34" s="47" t="str">
        <f t="shared" si="3"/>
        <v>S</v>
      </c>
      <c r="AD34" s="19">
        <v>4</v>
      </c>
      <c r="AE34" s="47" t="str">
        <f t="shared" si="4"/>
        <v>I</v>
      </c>
      <c r="AF34" s="19" t="s">
        <v>39</v>
      </c>
      <c r="AG34" s="21"/>
      <c r="AH34" s="19">
        <v>8</v>
      </c>
      <c r="AI34" s="47" t="str">
        <f t="shared" si="5"/>
        <v>I</v>
      </c>
      <c r="AJ34" s="19">
        <v>2</v>
      </c>
      <c r="AK34" s="47" t="str">
        <f t="shared" si="6"/>
        <v>S</v>
      </c>
      <c r="AL34" s="19">
        <v>1</v>
      </c>
      <c r="AM34" s="10" t="s">
        <v>41</v>
      </c>
      <c r="AN34" s="19" t="s">
        <v>39</v>
      </c>
      <c r="AO34" s="47" t="str">
        <f t="shared" si="7"/>
        <v>R</v>
      </c>
      <c r="AP34" s="22">
        <v>8</v>
      </c>
      <c r="AQ34" s="47" t="str">
        <f t="shared" si="8"/>
        <v>R</v>
      </c>
      <c r="AR34" s="19">
        <v>16</v>
      </c>
      <c r="AS34" s="47" t="str">
        <f t="shared" si="9"/>
        <v>S</v>
      </c>
      <c r="AT34" s="19">
        <v>1</v>
      </c>
      <c r="AU34" s="47" t="str">
        <f t="shared" si="10"/>
        <v>S</v>
      </c>
      <c r="AV34" s="19" t="s">
        <v>40</v>
      </c>
      <c r="AW34" s="47" t="str">
        <f t="shared" si="11"/>
        <v>R</v>
      </c>
    </row>
    <row r="35" spans="1:49" s="31" customFormat="1" ht="21" customHeight="1" x14ac:dyDescent="0.2">
      <c r="A35" s="4" t="s">
        <v>92</v>
      </c>
      <c r="B35" s="13" t="s">
        <v>37</v>
      </c>
      <c r="C35" s="14"/>
      <c r="D35" s="19">
        <v>16</v>
      </c>
      <c r="E35" s="47" t="str">
        <f t="shared" si="15"/>
        <v>S</v>
      </c>
      <c r="F35" s="19" t="s">
        <v>38</v>
      </c>
      <c r="G35" s="20"/>
      <c r="H35" s="19">
        <v>8</v>
      </c>
      <c r="I35" s="47" t="str">
        <f t="shared" si="13"/>
        <v>S</v>
      </c>
      <c r="J35" s="19" t="s">
        <v>39</v>
      </c>
      <c r="K35" s="20"/>
      <c r="L35" s="19">
        <v>8</v>
      </c>
      <c r="M35" s="47" t="str">
        <f t="shared" si="0"/>
        <v>S</v>
      </c>
      <c r="N35" s="19" t="s">
        <v>64</v>
      </c>
      <c r="O35" s="20"/>
      <c r="P35" s="19" t="s">
        <v>38</v>
      </c>
      <c r="Q35" s="20"/>
      <c r="R35" s="19" t="s">
        <v>40</v>
      </c>
      <c r="S35" s="20"/>
      <c r="T35" s="19">
        <v>4</v>
      </c>
      <c r="U35" s="47" t="str">
        <f t="shared" si="1"/>
        <v>S</v>
      </c>
      <c r="V35" s="19" t="s">
        <v>56</v>
      </c>
      <c r="W35" s="20"/>
      <c r="X35" s="19" t="s">
        <v>38</v>
      </c>
      <c r="Y35" s="20"/>
      <c r="Z35" s="19">
        <v>4</v>
      </c>
      <c r="AA35" s="47" t="str">
        <f t="shared" si="2"/>
        <v>R</v>
      </c>
      <c r="AB35" s="19">
        <v>1</v>
      </c>
      <c r="AC35" s="47" t="str">
        <f t="shared" si="3"/>
        <v>S</v>
      </c>
      <c r="AD35" s="19">
        <v>0.5</v>
      </c>
      <c r="AE35" s="47" t="str">
        <f t="shared" si="4"/>
        <v>S</v>
      </c>
      <c r="AF35" s="19" t="s">
        <v>56</v>
      </c>
      <c r="AG35" s="21"/>
      <c r="AH35" s="19">
        <v>8</v>
      </c>
      <c r="AI35" s="47" t="str">
        <f t="shared" si="5"/>
        <v>I</v>
      </c>
      <c r="AJ35" s="19">
        <v>1</v>
      </c>
      <c r="AK35" s="47" t="str">
        <f t="shared" si="6"/>
        <v>S</v>
      </c>
      <c r="AL35" s="19">
        <v>4</v>
      </c>
      <c r="AM35" s="10" t="s">
        <v>41</v>
      </c>
      <c r="AN35" s="19">
        <v>8</v>
      </c>
      <c r="AO35" s="47" t="str">
        <f t="shared" si="7"/>
        <v>R</v>
      </c>
      <c r="AP35" s="22">
        <v>0.5</v>
      </c>
      <c r="AQ35" s="47" t="str">
        <f t="shared" si="8"/>
        <v>S</v>
      </c>
      <c r="AR35" s="19">
        <v>8</v>
      </c>
      <c r="AS35" s="47" t="str">
        <f t="shared" si="9"/>
        <v>S</v>
      </c>
      <c r="AT35" s="19">
        <v>2</v>
      </c>
      <c r="AU35" s="47" t="str">
        <f t="shared" si="10"/>
        <v>S</v>
      </c>
      <c r="AV35" s="19">
        <v>2</v>
      </c>
      <c r="AW35" s="47" t="str">
        <f t="shared" si="11"/>
        <v>S</v>
      </c>
    </row>
    <row r="36" spans="1:49" s="31" customFormat="1" ht="21" customHeight="1" x14ac:dyDescent="0.2">
      <c r="A36" s="12" t="s">
        <v>93</v>
      </c>
      <c r="B36" s="13" t="s">
        <v>37</v>
      </c>
      <c r="C36" s="14"/>
      <c r="D36" s="19" t="s">
        <v>51</v>
      </c>
      <c r="E36" s="47" t="str">
        <f t="shared" si="15"/>
        <v>S</v>
      </c>
      <c r="F36" s="19" t="s">
        <v>38</v>
      </c>
      <c r="G36" s="20"/>
      <c r="H36" s="19">
        <v>4</v>
      </c>
      <c r="I36" s="47" t="str">
        <f t="shared" si="13"/>
        <v>S</v>
      </c>
      <c r="J36" s="19" t="s">
        <v>39</v>
      </c>
      <c r="K36" s="20"/>
      <c r="L36" s="19">
        <v>2</v>
      </c>
      <c r="M36" s="47" t="str">
        <f t="shared" si="0"/>
        <v>S</v>
      </c>
      <c r="N36" s="19" t="s">
        <v>50</v>
      </c>
      <c r="O36" s="20"/>
      <c r="P36" s="19" t="s">
        <v>38</v>
      </c>
      <c r="Q36" s="20"/>
      <c r="R36" s="19" t="s">
        <v>40</v>
      </c>
      <c r="S36" s="20"/>
      <c r="T36" s="19">
        <v>4</v>
      </c>
      <c r="U36" s="47" t="str">
        <f t="shared" si="1"/>
        <v>S</v>
      </c>
      <c r="V36" s="19" t="s">
        <v>78</v>
      </c>
      <c r="W36" s="20"/>
      <c r="X36" s="19" t="s">
        <v>50</v>
      </c>
      <c r="Y36" s="20"/>
      <c r="Z36" s="19">
        <v>1</v>
      </c>
      <c r="AA36" s="47" t="str">
        <f t="shared" si="2"/>
        <v>S</v>
      </c>
      <c r="AB36" s="19">
        <v>1</v>
      </c>
      <c r="AC36" s="47" t="str">
        <f t="shared" si="3"/>
        <v>S</v>
      </c>
      <c r="AD36" s="19">
        <v>0.5</v>
      </c>
      <c r="AE36" s="47" t="str">
        <f t="shared" si="4"/>
        <v>S</v>
      </c>
      <c r="AF36" s="19" t="s">
        <v>56</v>
      </c>
      <c r="AG36" s="21"/>
      <c r="AH36" s="19">
        <v>1</v>
      </c>
      <c r="AI36" s="47" t="str">
        <f t="shared" si="5"/>
        <v>S</v>
      </c>
      <c r="AJ36" s="19">
        <v>2</v>
      </c>
      <c r="AK36" s="47" t="str">
        <f t="shared" si="6"/>
        <v>S</v>
      </c>
      <c r="AL36" s="19">
        <v>2</v>
      </c>
      <c r="AM36" s="10" t="s">
        <v>41</v>
      </c>
      <c r="AN36" s="19">
        <v>2</v>
      </c>
      <c r="AO36" s="47" t="str">
        <f t="shared" si="7"/>
        <v>S</v>
      </c>
      <c r="AP36" s="22">
        <v>1</v>
      </c>
      <c r="AQ36" s="47" t="str">
        <f t="shared" si="8"/>
        <v>S</v>
      </c>
      <c r="AR36" s="19">
        <v>8</v>
      </c>
      <c r="AS36" s="47" t="str">
        <f t="shared" si="9"/>
        <v>S</v>
      </c>
      <c r="AT36" s="19">
        <v>1</v>
      </c>
      <c r="AU36" s="47" t="str">
        <f t="shared" si="10"/>
        <v>S</v>
      </c>
      <c r="AV36" s="19" t="s">
        <v>57</v>
      </c>
      <c r="AW36" s="47" t="str">
        <f t="shared" si="11"/>
        <v>S</v>
      </c>
    </row>
    <row r="37" spans="1:49" s="31" customFormat="1" ht="21" customHeight="1" x14ac:dyDescent="0.2">
      <c r="A37" s="4" t="s">
        <v>94</v>
      </c>
      <c r="B37" s="13" t="s">
        <v>37</v>
      </c>
      <c r="C37" s="14"/>
      <c r="D37" s="19">
        <v>16</v>
      </c>
      <c r="E37" s="47" t="str">
        <f t="shared" si="15"/>
        <v>S</v>
      </c>
      <c r="F37" s="19" t="s">
        <v>38</v>
      </c>
      <c r="G37" s="20"/>
      <c r="H37" s="19" t="s">
        <v>51</v>
      </c>
      <c r="I37" s="47" t="str">
        <f t="shared" si="13"/>
        <v>S</v>
      </c>
      <c r="J37" s="19" t="s">
        <v>39</v>
      </c>
      <c r="K37" s="20"/>
      <c r="L37" s="19">
        <v>4</v>
      </c>
      <c r="M37" s="47" t="str">
        <f t="shared" si="0"/>
        <v>S</v>
      </c>
      <c r="N37" s="19" t="s">
        <v>52</v>
      </c>
      <c r="O37" s="20"/>
      <c r="P37" s="19" t="s">
        <v>50</v>
      </c>
      <c r="Q37" s="20"/>
      <c r="R37" s="19" t="s">
        <v>40</v>
      </c>
      <c r="S37" s="20"/>
      <c r="T37" s="19" t="s">
        <v>51</v>
      </c>
      <c r="U37" s="47" t="str">
        <f t="shared" si="1"/>
        <v>S</v>
      </c>
      <c r="V37" s="19" t="s">
        <v>78</v>
      </c>
      <c r="W37" s="20"/>
      <c r="X37" s="19" t="s">
        <v>56</v>
      </c>
      <c r="Y37" s="20"/>
      <c r="Z37" s="19">
        <v>2</v>
      </c>
      <c r="AA37" s="47" t="str">
        <f t="shared" si="2"/>
        <v>I</v>
      </c>
      <c r="AB37" s="19">
        <v>0.5</v>
      </c>
      <c r="AC37" s="47" t="str">
        <f t="shared" si="3"/>
        <v>S</v>
      </c>
      <c r="AD37" s="19" t="s">
        <v>65</v>
      </c>
      <c r="AE37" s="47" t="str">
        <f t="shared" si="4"/>
        <v>S</v>
      </c>
      <c r="AF37" s="19" t="s">
        <v>95</v>
      </c>
      <c r="AG37" s="21"/>
      <c r="AH37" s="19">
        <v>8</v>
      </c>
      <c r="AI37" s="47" t="str">
        <f t="shared" si="5"/>
        <v>I</v>
      </c>
      <c r="AJ37" s="19" t="s">
        <v>57</v>
      </c>
      <c r="AK37" s="47" t="str">
        <f t="shared" si="6"/>
        <v>S</v>
      </c>
      <c r="AL37" s="19">
        <v>0.5</v>
      </c>
      <c r="AM37" s="10" t="s">
        <v>41</v>
      </c>
      <c r="AN37" s="19">
        <v>2</v>
      </c>
      <c r="AO37" s="48" t="str">
        <f t="shared" si="7"/>
        <v>S</v>
      </c>
      <c r="AP37" s="22" t="s">
        <v>65</v>
      </c>
      <c r="AQ37" s="47" t="str">
        <f t="shared" si="8"/>
        <v>S</v>
      </c>
      <c r="AR37" s="19" t="s">
        <v>54</v>
      </c>
      <c r="AS37" s="47" t="str">
        <f t="shared" si="9"/>
        <v>S</v>
      </c>
      <c r="AT37" s="19">
        <v>0.5</v>
      </c>
      <c r="AU37" s="47" t="str">
        <f t="shared" si="10"/>
        <v>S</v>
      </c>
      <c r="AV37" s="19">
        <v>4</v>
      </c>
      <c r="AW37" s="47" t="str">
        <f t="shared" si="11"/>
        <v>S</v>
      </c>
    </row>
    <row r="38" spans="1:49" s="31" customFormat="1" ht="21" customHeight="1" x14ac:dyDescent="0.2">
      <c r="A38" s="12" t="s">
        <v>96</v>
      </c>
      <c r="B38" s="13" t="s">
        <v>37</v>
      </c>
      <c r="C38" s="14"/>
      <c r="D38" s="19" t="s">
        <v>51</v>
      </c>
      <c r="E38" s="47" t="str">
        <f t="shared" si="15"/>
        <v>S</v>
      </c>
      <c r="F38" s="19" t="s">
        <v>38</v>
      </c>
      <c r="G38" s="20"/>
      <c r="H38" s="19" t="s">
        <v>51</v>
      </c>
      <c r="I38" s="47" t="str">
        <f t="shared" si="13"/>
        <v>S</v>
      </c>
      <c r="J38" s="19" t="s">
        <v>39</v>
      </c>
      <c r="K38" s="20"/>
      <c r="L38" s="19" t="s">
        <v>63</v>
      </c>
      <c r="M38" s="47" t="str">
        <f t="shared" si="0"/>
        <v>S</v>
      </c>
      <c r="N38" s="19" t="s">
        <v>50</v>
      </c>
      <c r="O38" s="20"/>
      <c r="P38" s="19" t="s">
        <v>50</v>
      </c>
      <c r="Q38" s="20"/>
      <c r="R38" s="19" t="s">
        <v>40</v>
      </c>
      <c r="S38" s="20"/>
      <c r="T38" s="19" t="s">
        <v>51</v>
      </c>
      <c r="U38" s="47" t="str">
        <f t="shared" si="1"/>
        <v>S</v>
      </c>
      <c r="V38" s="19" t="s">
        <v>61</v>
      </c>
      <c r="W38" s="20"/>
      <c r="X38" s="19" t="s">
        <v>38</v>
      </c>
      <c r="Y38" s="20"/>
      <c r="Z38" s="19" t="s">
        <v>39</v>
      </c>
      <c r="AA38" s="47" t="str">
        <f t="shared" si="2"/>
        <v>R</v>
      </c>
      <c r="AB38" s="19">
        <v>1</v>
      </c>
      <c r="AC38" s="47" t="str">
        <f t="shared" si="3"/>
        <v>S</v>
      </c>
      <c r="AD38" s="19">
        <v>2</v>
      </c>
      <c r="AE38" s="47" t="str">
        <f t="shared" si="4"/>
        <v>S</v>
      </c>
      <c r="AF38" s="19" t="s">
        <v>39</v>
      </c>
      <c r="AG38" s="21"/>
      <c r="AH38" s="19" t="s">
        <v>57</v>
      </c>
      <c r="AI38" s="47" t="str">
        <f t="shared" si="5"/>
        <v>S</v>
      </c>
      <c r="AJ38" s="19">
        <v>16</v>
      </c>
      <c r="AK38" s="47" t="str">
        <f t="shared" si="6"/>
        <v>R</v>
      </c>
      <c r="AL38" s="19">
        <v>16</v>
      </c>
      <c r="AM38" s="10" t="s">
        <v>41</v>
      </c>
      <c r="AN38" s="19" t="s">
        <v>39</v>
      </c>
      <c r="AO38" s="47" t="str">
        <f t="shared" si="7"/>
        <v>R</v>
      </c>
      <c r="AP38" s="22">
        <v>2</v>
      </c>
      <c r="AQ38" s="47" t="str">
        <f t="shared" si="8"/>
        <v>S</v>
      </c>
      <c r="AR38" s="19" t="s">
        <v>54</v>
      </c>
      <c r="AS38" s="47" t="str">
        <f t="shared" si="9"/>
        <v>S</v>
      </c>
      <c r="AT38" s="19">
        <v>1</v>
      </c>
      <c r="AU38" s="47" t="str">
        <f t="shared" si="10"/>
        <v>S</v>
      </c>
      <c r="AV38" s="19" t="s">
        <v>57</v>
      </c>
      <c r="AW38" s="47" t="str">
        <f t="shared" si="11"/>
        <v>S</v>
      </c>
    </row>
    <row r="39" spans="1:49" s="31" customFormat="1" ht="21" customHeight="1" x14ac:dyDescent="0.2">
      <c r="A39" s="4" t="s">
        <v>97</v>
      </c>
      <c r="B39" s="13" t="s">
        <v>37</v>
      </c>
      <c r="C39" s="14"/>
      <c r="D39" s="19">
        <v>8</v>
      </c>
      <c r="E39" s="47" t="str">
        <f t="shared" si="15"/>
        <v>S</v>
      </c>
      <c r="F39" s="19" t="s">
        <v>38</v>
      </c>
      <c r="G39" s="20"/>
      <c r="H39" s="19">
        <v>8</v>
      </c>
      <c r="I39" s="48" t="str">
        <f t="shared" si="13"/>
        <v>S</v>
      </c>
      <c r="J39" s="19" t="s">
        <v>39</v>
      </c>
      <c r="K39" s="20"/>
      <c r="L39" s="19">
        <v>8</v>
      </c>
      <c r="M39" s="48" t="str">
        <f t="shared" si="0"/>
        <v>S</v>
      </c>
      <c r="N39" s="19" t="s">
        <v>45</v>
      </c>
      <c r="O39" s="20"/>
      <c r="P39" s="19" t="s">
        <v>38</v>
      </c>
      <c r="Q39" s="20"/>
      <c r="R39" s="19" t="s">
        <v>40</v>
      </c>
      <c r="S39" s="20"/>
      <c r="T39" s="19">
        <v>16</v>
      </c>
      <c r="U39" s="47" t="str">
        <f t="shared" si="1"/>
        <v>I</v>
      </c>
      <c r="V39" s="19" t="s">
        <v>52</v>
      </c>
      <c r="W39" s="20"/>
      <c r="X39" s="19" t="s">
        <v>38</v>
      </c>
      <c r="Y39" s="20"/>
      <c r="Z39" s="19" t="s">
        <v>39</v>
      </c>
      <c r="AA39" s="47" t="str">
        <f t="shared" si="2"/>
        <v>R</v>
      </c>
      <c r="AB39" s="19">
        <v>1</v>
      </c>
      <c r="AC39" s="47" t="str">
        <f t="shared" si="3"/>
        <v>S</v>
      </c>
      <c r="AD39" s="19">
        <v>8</v>
      </c>
      <c r="AE39" s="47" t="str">
        <f t="shared" si="4"/>
        <v>R</v>
      </c>
      <c r="AF39" s="19" t="s">
        <v>39</v>
      </c>
      <c r="AG39" s="21"/>
      <c r="AH39" s="19" t="s">
        <v>40</v>
      </c>
      <c r="AI39" s="47" t="str">
        <f t="shared" si="5"/>
        <v>R</v>
      </c>
      <c r="AJ39" s="19">
        <v>16</v>
      </c>
      <c r="AK39" s="47" t="str">
        <f t="shared" si="6"/>
        <v>R</v>
      </c>
      <c r="AL39" s="19">
        <v>16</v>
      </c>
      <c r="AM39" s="10" t="s">
        <v>41</v>
      </c>
      <c r="AN39" s="19" t="s">
        <v>39</v>
      </c>
      <c r="AO39" s="47" t="str">
        <f t="shared" si="7"/>
        <v>R</v>
      </c>
      <c r="AP39" s="22">
        <v>8</v>
      </c>
      <c r="AQ39" s="47" t="str">
        <f t="shared" si="8"/>
        <v>R</v>
      </c>
      <c r="AR39" s="19">
        <v>16</v>
      </c>
      <c r="AS39" s="47" t="str">
        <f t="shared" si="9"/>
        <v>S</v>
      </c>
      <c r="AT39" s="19">
        <v>1</v>
      </c>
      <c r="AU39" s="47" t="str">
        <f t="shared" si="10"/>
        <v>S</v>
      </c>
      <c r="AV39" s="19" t="s">
        <v>40</v>
      </c>
      <c r="AW39" s="47" t="str">
        <f t="shared" si="11"/>
        <v>R</v>
      </c>
    </row>
    <row r="40" spans="1:49" s="31" customFormat="1" ht="21" customHeight="1" x14ac:dyDescent="0.2">
      <c r="A40" s="12" t="s">
        <v>98</v>
      </c>
      <c r="B40" s="13" t="s">
        <v>37</v>
      </c>
      <c r="C40" s="14"/>
      <c r="D40" s="19">
        <v>8</v>
      </c>
      <c r="E40" s="47" t="str">
        <f t="shared" si="15"/>
        <v>S</v>
      </c>
      <c r="F40" s="19" t="s">
        <v>38</v>
      </c>
      <c r="G40" s="20"/>
      <c r="H40" s="19">
        <v>4</v>
      </c>
      <c r="I40" s="47" t="str">
        <f t="shared" si="13"/>
        <v>S</v>
      </c>
      <c r="J40" s="19" t="s">
        <v>39</v>
      </c>
      <c r="K40" s="20"/>
      <c r="L40" s="19">
        <v>16</v>
      </c>
      <c r="M40" s="47" t="str">
        <f t="shared" si="0"/>
        <v>I</v>
      </c>
      <c r="N40" s="19" t="s">
        <v>45</v>
      </c>
      <c r="O40" s="20"/>
      <c r="P40" s="19" t="s">
        <v>38</v>
      </c>
      <c r="Q40" s="20"/>
      <c r="R40" s="19" t="s">
        <v>40</v>
      </c>
      <c r="S40" s="20"/>
      <c r="T40" s="19">
        <v>16</v>
      </c>
      <c r="U40" s="48" t="str">
        <f t="shared" si="1"/>
        <v>I</v>
      </c>
      <c r="V40" s="19" t="s">
        <v>50</v>
      </c>
      <c r="W40" s="20"/>
      <c r="X40" s="19" t="s">
        <v>38</v>
      </c>
      <c r="Y40" s="20"/>
      <c r="Z40" s="19" t="s">
        <v>39</v>
      </c>
      <c r="AA40" s="47" t="str">
        <f t="shared" si="2"/>
        <v>R</v>
      </c>
      <c r="AB40" s="19">
        <v>1</v>
      </c>
      <c r="AC40" s="47" t="str">
        <f t="shared" si="3"/>
        <v>S</v>
      </c>
      <c r="AD40" s="19" t="s">
        <v>39</v>
      </c>
      <c r="AE40" s="47" t="str">
        <f t="shared" si="4"/>
        <v>R</v>
      </c>
      <c r="AF40" s="19" t="s">
        <v>39</v>
      </c>
      <c r="AG40" s="21"/>
      <c r="AH40" s="19" t="s">
        <v>40</v>
      </c>
      <c r="AI40" s="47" t="str">
        <f t="shared" si="5"/>
        <v>R</v>
      </c>
      <c r="AJ40" s="19">
        <v>16</v>
      </c>
      <c r="AK40" s="47" t="str">
        <f t="shared" si="6"/>
        <v>R</v>
      </c>
      <c r="AL40" s="19">
        <v>16</v>
      </c>
      <c r="AM40" s="10" t="s">
        <v>41</v>
      </c>
      <c r="AN40" s="19" t="s">
        <v>39</v>
      </c>
      <c r="AO40" s="47" t="str">
        <f t="shared" si="7"/>
        <v>R</v>
      </c>
      <c r="AP40" s="22">
        <v>8</v>
      </c>
      <c r="AQ40" s="47" t="str">
        <f t="shared" si="8"/>
        <v>R</v>
      </c>
      <c r="AR40" s="19">
        <v>64</v>
      </c>
      <c r="AS40" s="47" t="str">
        <f t="shared" si="9"/>
        <v>I</v>
      </c>
      <c r="AT40" s="19">
        <v>1</v>
      </c>
      <c r="AU40" s="48" t="str">
        <f t="shared" si="10"/>
        <v>S</v>
      </c>
      <c r="AV40" s="19" t="s">
        <v>40</v>
      </c>
      <c r="AW40" s="47" t="str">
        <f t="shared" si="11"/>
        <v>R</v>
      </c>
    </row>
    <row r="41" spans="1:49" s="31" customFormat="1" ht="21" customHeight="1" x14ac:dyDescent="0.2">
      <c r="A41" s="4" t="s">
        <v>99</v>
      </c>
      <c r="B41" s="13" t="s">
        <v>37</v>
      </c>
      <c r="C41" s="14"/>
      <c r="D41" s="19">
        <v>16</v>
      </c>
      <c r="E41" s="47" t="str">
        <f t="shared" si="15"/>
        <v>S</v>
      </c>
      <c r="F41" s="19" t="s">
        <v>38</v>
      </c>
      <c r="G41" s="20"/>
      <c r="H41" s="19">
        <v>8</v>
      </c>
      <c r="I41" s="47" t="str">
        <f t="shared" si="13"/>
        <v>S</v>
      </c>
      <c r="J41" s="19" t="s">
        <v>39</v>
      </c>
      <c r="K41" s="20"/>
      <c r="L41" s="19">
        <v>16</v>
      </c>
      <c r="M41" s="47" t="str">
        <f t="shared" si="0"/>
        <v>I</v>
      </c>
      <c r="N41" s="19" t="s">
        <v>64</v>
      </c>
      <c r="O41" s="20"/>
      <c r="P41" s="19" t="s">
        <v>38</v>
      </c>
      <c r="Q41" s="20"/>
      <c r="R41" s="19" t="s">
        <v>40</v>
      </c>
      <c r="S41" s="20"/>
      <c r="T41" s="19">
        <v>4</v>
      </c>
      <c r="U41" s="47" t="str">
        <f t="shared" si="1"/>
        <v>S</v>
      </c>
      <c r="V41" s="19" t="s">
        <v>78</v>
      </c>
      <c r="W41" s="20"/>
      <c r="X41" s="19" t="s">
        <v>50</v>
      </c>
      <c r="Y41" s="20"/>
      <c r="Z41" s="19" t="s">
        <v>39</v>
      </c>
      <c r="AA41" s="47" t="str">
        <f t="shared" si="2"/>
        <v>R</v>
      </c>
      <c r="AB41" s="19">
        <v>1</v>
      </c>
      <c r="AC41" s="47" t="str">
        <f t="shared" si="3"/>
        <v>S</v>
      </c>
      <c r="AD41" s="19">
        <v>2</v>
      </c>
      <c r="AE41" s="47" t="str">
        <f t="shared" si="4"/>
        <v>S</v>
      </c>
      <c r="AF41" s="19" t="s">
        <v>39</v>
      </c>
      <c r="AG41" s="21"/>
      <c r="AH41" s="19">
        <v>4</v>
      </c>
      <c r="AI41" s="47" t="str">
        <f t="shared" si="5"/>
        <v>S</v>
      </c>
      <c r="AJ41" s="19">
        <v>32</v>
      </c>
      <c r="AK41" s="47" t="str">
        <f t="shared" si="6"/>
        <v>R</v>
      </c>
      <c r="AL41" s="19">
        <v>16</v>
      </c>
      <c r="AM41" s="10" t="s">
        <v>41</v>
      </c>
      <c r="AN41" s="19" t="s">
        <v>39</v>
      </c>
      <c r="AO41" s="47" t="str">
        <f t="shared" si="7"/>
        <v>R</v>
      </c>
      <c r="AP41" s="22">
        <v>4</v>
      </c>
      <c r="AQ41" s="48" t="str">
        <f t="shared" si="8"/>
        <v>I</v>
      </c>
      <c r="AR41" s="19">
        <v>8</v>
      </c>
      <c r="AS41" s="47" t="str">
        <f t="shared" si="9"/>
        <v>S</v>
      </c>
      <c r="AT41" s="19">
        <v>1</v>
      </c>
      <c r="AU41" s="47" t="str">
        <f t="shared" si="10"/>
        <v>S</v>
      </c>
      <c r="AV41" s="19">
        <v>2</v>
      </c>
      <c r="AW41" s="47" t="str">
        <f t="shared" si="11"/>
        <v>S</v>
      </c>
    </row>
    <row r="42" spans="1:49" s="31" customFormat="1" ht="21" customHeight="1" x14ac:dyDescent="0.2">
      <c r="A42" s="12" t="s">
        <v>100</v>
      </c>
      <c r="B42" s="13" t="s">
        <v>37</v>
      </c>
      <c r="C42" s="14"/>
      <c r="D42" s="19">
        <v>4</v>
      </c>
      <c r="E42" s="47" t="str">
        <f t="shared" si="15"/>
        <v>S</v>
      </c>
      <c r="F42" s="19" t="s">
        <v>38</v>
      </c>
      <c r="G42" s="20"/>
      <c r="H42" s="19">
        <v>32</v>
      </c>
      <c r="I42" s="47" t="str">
        <f t="shared" si="13"/>
        <v>I</v>
      </c>
      <c r="J42" s="19" t="s">
        <v>39</v>
      </c>
      <c r="K42" s="20"/>
      <c r="L42" s="19">
        <v>32</v>
      </c>
      <c r="M42" s="47" t="str">
        <f t="shared" si="0"/>
        <v>R</v>
      </c>
      <c r="N42" s="19" t="s">
        <v>45</v>
      </c>
      <c r="O42" s="20"/>
      <c r="P42" s="19" t="s">
        <v>38</v>
      </c>
      <c r="Q42" s="20"/>
      <c r="R42" s="19" t="s">
        <v>40</v>
      </c>
      <c r="S42" s="20"/>
      <c r="T42" s="19">
        <v>64</v>
      </c>
      <c r="U42" s="47" t="str">
        <f t="shared" si="1"/>
        <v>R</v>
      </c>
      <c r="V42" s="19" t="s">
        <v>45</v>
      </c>
      <c r="W42" s="20"/>
      <c r="X42" s="19" t="s">
        <v>38</v>
      </c>
      <c r="Y42" s="20"/>
      <c r="Z42" s="19">
        <v>4</v>
      </c>
      <c r="AA42" s="47" t="str">
        <f t="shared" si="2"/>
        <v>R</v>
      </c>
      <c r="AB42" s="19">
        <v>0.5</v>
      </c>
      <c r="AC42" s="47" t="str">
        <f t="shared" si="3"/>
        <v>S</v>
      </c>
      <c r="AD42" s="19" t="s">
        <v>39</v>
      </c>
      <c r="AE42" s="47" t="str">
        <f t="shared" si="4"/>
        <v>R</v>
      </c>
      <c r="AF42" s="19" t="s">
        <v>39</v>
      </c>
      <c r="AG42" s="21"/>
      <c r="AH42" s="19">
        <v>2</v>
      </c>
      <c r="AI42" s="47" t="str">
        <f t="shared" si="5"/>
        <v>S</v>
      </c>
      <c r="AJ42" s="19">
        <v>32</v>
      </c>
      <c r="AK42" s="47" t="str">
        <f t="shared" si="6"/>
        <v>R</v>
      </c>
      <c r="AL42" s="19">
        <v>16</v>
      </c>
      <c r="AM42" s="10" t="s">
        <v>41</v>
      </c>
      <c r="AN42" s="19">
        <v>8</v>
      </c>
      <c r="AO42" s="47" t="str">
        <f t="shared" si="7"/>
        <v>R</v>
      </c>
      <c r="AP42" s="22">
        <v>8</v>
      </c>
      <c r="AQ42" s="47" t="str">
        <f t="shared" si="8"/>
        <v>R</v>
      </c>
      <c r="AR42" s="19" t="s">
        <v>42</v>
      </c>
      <c r="AS42" s="47" t="str">
        <f t="shared" si="9"/>
        <v>R</v>
      </c>
      <c r="AT42" s="19">
        <v>1</v>
      </c>
      <c r="AU42" s="47" t="str">
        <f t="shared" si="10"/>
        <v>S</v>
      </c>
      <c r="AV42" s="19" t="s">
        <v>57</v>
      </c>
      <c r="AW42" s="47" t="str">
        <f t="shared" si="11"/>
        <v>S</v>
      </c>
    </row>
    <row r="43" spans="1:49" s="31" customFormat="1" ht="21" customHeight="1" x14ac:dyDescent="0.2">
      <c r="A43" s="4" t="s">
        <v>101</v>
      </c>
      <c r="B43" s="13" t="s">
        <v>37</v>
      </c>
      <c r="C43" s="14"/>
      <c r="D43" s="19" t="s">
        <v>51</v>
      </c>
      <c r="E43" s="47" t="str">
        <f t="shared" si="15"/>
        <v>S</v>
      </c>
      <c r="F43" s="19" t="s">
        <v>38</v>
      </c>
      <c r="G43" s="20"/>
      <c r="H43" s="19">
        <v>8</v>
      </c>
      <c r="I43" s="47" t="str">
        <f t="shared" si="13"/>
        <v>S</v>
      </c>
      <c r="J43" s="19" t="s">
        <v>39</v>
      </c>
      <c r="K43" s="20"/>
      <c r="L43" s="19">
        <v>2</v>
      </c>
      <c r="M43" s="47" t="str">
        <f t="shared" si="0"/>
        <v>S</v>
      </c>
      <c r="N43" s="19" t="s">
        <v>50</v>
      </c>
      <c r="O43" s="20"/>
      <c r="P43" s="19" t="s">
        <v>50</v>
      </c>
      <c r="Q43" s="20"/>
      <c r="R43" s="19" t="s">
        <v>40</v>
      </c>
      <c r="S43" s="20"/>
      <c r="T43" s="19">
        <v>4</v>
      </c>
      <c r="U43" s="47" t="str">
        <f t="shared" si="1"/>
        <v>S</v>
      </c>
      <c r="V43" s="19" t="s">
        <v>78</v>
      </c>
      <c r="W43" s="20"/>
      <c r="X43" s="19" t="s">
        <v>50</v>
      </c>
      <c r="Y43" s="20"/>
      <c r="Z43" s="19" t="s">
        <v>39</v>
      </c>
      <c r="AA43" s="47" t="str">
        <f t="shared" si="2"/>
        <v>R</v>
      </c>
      <c r="AB43" s="19">
        <v>1</v>
      </c>
      <c r="AC43" s="47" t="str">
        <f t="shared" si="3"/>
        <v>S</v>
      </c>
      <c r="AD43" s="19">
        <v>1</v>
      </c>
      <c r="AE43" s="47" t="str">
        <f t="shared" si="4"/>
        <v>S</v>
      </c>
      <c r="AF43" s="19" t="s">
        <v>39</v>
      </c>
      <c r="AG43" s="21"/>
      <c r="AH43" s="19">
        <v>1</v>
      </c>
      <c r="AI43" s="47" t="str">
        <f t="shared" si="5"/>
        <v>S</v>
      </c>
      <c r="AJ43" s="19">
        <v>16</v>
      </c>
      <c r="AK43" s="47" t="str">
        <f t="shared" si="6"/>
        <v>R</v>
      </c>
      <c r="AL43" s="19">
        <v>8</v>
      </c>
      <c r="AM43" s="10" t="s">
        <v>41</v>
      </c>
      <c r="AN43" s="19" t="s">
        <v>39</v>
      </c>
      <c r="AO43" s="47" t="str">
        <f t="shared" si="7"/>
        <v>R</v>
      </c>
      <c r="AP43" s="22">
        <v>4</v>
      </c>
      <c r="AQ43" s="47" t="str">
        <f t="shared" si="8"/>
        <v>I</v>
      </c>
      <c r="AR43" s="19">
        <v>8</v>
      </c>
      <c r="AS43" s="47" t="str">
        <f t="shared" si="9"/>
        <v>S</v>
      </c>
      <c r="AT43" s="19">
        <v>1</v>
      </c>
      <c r="AU43" s="47" t="str">
        <f t="shared" si="10"/>
        <v>S</v>
      </c>
      <c r="AV43" s="19" t="s">
        <v>57</v>
      </c>
      <c r="AW43" s="47" t="str">
        <f t="shared" si="11"/>
        <v>S</v>
      </c>
    </row>
    <row r="44" spans="1:49" s="31" customFormat="1" ht="21" customHeight="1" x14ac:dyDescent="0.2">
      <c r="A44" s="12" t="s">
        <v>102</v>
      </c>
      <c r="B44" s="13" t="s">
        <v>37</v>
      </c>
      <c r="C44" s="14"/>
      <c r="D44" s="19">
        <v>8</v>
      </c>
      <c r="E44" s="47" t="str">
        <f t="shared" si="15"/>
        <v>S</v>
      </c>
      <c r="F44" s="19" t="s">
        <v>38</v>
      </c>
      <c r="G44" s="20"/>
      <c r="H44" s="19">
        <v>4</v>
      </c>
      <c r="I44" s="47" t="str">
        <f t="shared" si="13"/>
        <v>S</v>
      </c>
      <c r="J44" s="19" t="s">
        <v>39</v>
      </c>
      <c r="K44" s="20"/>
      <c r="L44" s="19">
        <v>8</v>
      </c>
      <c r="M44" s="47" t="str">
        <f t="shared" si="0"/>
        <v>S</v>
      </c>
      <c r="N44" s="19" t="s">
        <v>52</v>
      </c>
      <c r="O44" s="20"/>
      <c r="P44" s="19" t="s">
        <v>50</v>
      </c>
      <c r="Q44" s="20"/>
      <c r="R44" s="19" t="s">
        <v>40</v>
      </c>
      <c r="S44" s="20"/>
      <c r="T44" s="19" t="s">
        <v>51</v>
      </c>
      <c r="U44" s="47" t="str">
        <f t="shared" si="1"/>
        <v>S</v>
      </c>
      <c r="V44" s="19" t="s">
        <v>61</v>
      </c>
      <c r="W44" s="20"/>
      <c r="X44" s="19" t="s">
        <v>56</v>
      </c>
      <c r="Y44" s="20"/>
      <c r="Z44" s="19">
        <v>8</v>
      </c>
      <c r="AA44" s="47" t="str">
        <f t="shared" si="2"/>
        <v>R</v>
      </c>
      <c r="AB44" s="19">
        <v>1</v>
      </c>
      <c r="AC44" s="47" t="str">
        <f t="shared" si="3"/>
        <v>S</v>
      </c>
      <c r="AD44" s="19">
        <v>2</v>
      </c>
      <c r="AE44" s="47" t="str">
        <f t="shared" si="4"/>
        <v>S</v>
      </c>
      <c r="AF44" s="19" t="s">
        <v>39</v>
      </c>
      <c r="AG44" s="21"/>
      <c r="AH44" s="19">
        <v>4</v>
      </c>
      <c r="AI44" s="47" t="str">
        <f t="shared" si="5"/>
        <v>S</v>
      </c>
      <c r="AJ44" s="19">
        <v>16</v>
      </c>
      <c r="AK44" s="47" t="str">
        <f t="shared" si="6"/>
        <v>R</v>
      </c>
      <c r="AL44" s="19">
        <v>16</v>
      </c>
      <c r="AM44" s="10" t="s">
        <v>41</v>
      </c>
      <c r="AN44" s="19" t="s">
        <v>39</v>
      </c>
      <c r="AO44" s="47" t="str">
        <f t="shared" si="7"/>
        <v>R</v>
      </c>
      <c r="AP44" s="22">
        <v>2</v>
      </c>
      <c r="AQ44" s="47" t="str">
        <f t="shared" si="8"/>
        <v>S</v>
      </c>
      <c r="AR44" s="19" t="s">
        <v>54</v>
      </c>
      <c r="AS44" s="47" t="str">
        <f t="shared" si="9"/>
        <v>S</v>
      </c>
      <c r="AT44" s="19">
        <v>1</v>
      </c>
      <c r="AU44" s="47" t="str">
        <f t="shared" si="10"/>
        <v>S</v>
      </c>
      <c r="AV44" s="19">
        <v>1</v>
      </c>
      <c r="AW44" s="47" t="str">
        <f t="shared" si="11"/>
        <v>S</v>
      </c>
    </row>
    <row r="45" spans="1:49" s="31" customFormat="1" ht="21" customHeight="1" x14ac:dyDescent="0.2">
      <c r="A45" s="4" t="s">
        <v>103</v>
      </c>
      <c r="B45" s="13" t="s">
        <v>37</v>
      </c>
      <c r="C45" s="14"/>
      <c r="D45" s="19" t="s">
        <v>51</v>
      </c>
      <c r="E45" s="47" t="str">
        <f t="shared" si="15"/>
        <v>S</v>
      </c>
      <c r="F45" s="19" t="s">
        <v>38</v>
      </c>
      <c r="G45" s="20"/>
      <c r="H45" s="19">
        <v>16</v>
      </c>
      <c r="I45" s="47" t="str">
        <f t="shared" si="13"/>
        <v>S</v>
      </c>
      <c r="J45" s="19" t="s">
        <v>39</v>
      </c>
      <c r="K45" s="20"/>
      <c r="L45" s="19">
        <v>4</v>
      </c>
      <c r="M45" s="47" t="str">
        <f t="shared" si="0"/>
        <v>S</v>
      </c>
      <c r="N45" s="19" t="s">
        <v>64</v>
      </c>
      <c r="O45" s="20"/>
      <c r="P45" s="19" t="s">
        <v>38</v>
      </c>
      <c r="Q45" s="20"/>
      <c r="R45" s="19" t="s">
        <v>40</v>
      </c>
      <c r="S45" s="20"/>
      <c r="T45" s="19">
        <v>4</v>
      </c>
      <c r="U45" s="47" t="str">
        <f t="shared" si="1"/>
        <v>S</v>
      </c>
      <c r="V45" s="19" t="s">
        <v>78</v>
      </c>
      <c r="W45" s="20"/>
      <c r="X45" s="19" t="s">
        <v>50</v>
      </c>
      <c r="Y45" s="20"/>
      <c r="Z45" s="19" t="s">
        <v>39</v>
      </c>
      <c r="AA45" s="47" t="str">
        <f t="shared" si="2"/>
        <v>R</v>
      </c>
      <c r="AB45" s="19">
        <v>1</v>
      </c>
      <c r="AC45" s="47" t="str">
        <f t="shared" si="3"/>
        <v>S</v>
      </c>
      <c r="AD45" s="19">
        <v>4</v>
      </c>
      <c r="AE45" s="47" t="str">
        <f t="shared" si="4"/>
        <v>I</v>
      </c>
      <c r="AF45" s="19" t="s">
        <v>39</v>
      </c>
      <c r="AG45" s="21"/>
      <c r="AH45" s="19" t="s">
        <v>40</v>
      </c>
      <c r="AI45" s="47" t="str">
        <f t="shared" si="5"/>
        <v>R</v>
      </c>
      <c r="AJ45" s="19">
        <v>16</v>
      </c>
      <c r="AK45" s="47" t="str">
        <f t="shared" si="6"/>
        <v>R</v>
      </c>
      <c r="AL45" s="19">
        <v>16</v>
      </c>
      <c r="AM45" s="10" t="s">
        <v>41</v>
      </c>
      <c r="AN45" s="19" t="s">
        <v>39</v>
      </c>
      <c r="AO45" s="47" t="str">
        <f t="shared" si="7"/>
        <v>R</v>
      </c>
      <c r="AP45" s="22">
        <v>8</v>
      </c>
      <c r="AQ45" s="47" t="str">
        <f t="shared" si="8"/>
        <v>R</v>
      </c>
      <c r="AR45" s="19">
        <v>16</v>
      </c>
      <c r="AS45" s="47" t="str">
        <f t="shared" si="9"/>
        <v>S</v>
      </c>
      <c r="AT45" s="19">
        <v>1</v>
      </c>
      <c r="AU45" s="47" t="str">
        <f t="shared" si="10"/>
        <v>S</v>
      </c>
      <c r="AV45" s="19" t="s">
        <v>40</v>
      </c>
      <c r="AW45" s="47" t="str">
        <f t="shared" si="11"/>
        <v>R</v>
      </c>
    </row>
    <row r="46" spans="1:49" s="31" customFormat="1" ht="21" customHeight="1" thickBot="1" x14ac:dyDescent="0.25">
      <c r="A46" s="23" t="s">
        <v>104</v>
      </c>
      <c r="B46" s="24" t="s">
        <v>37</v>
      </c>
      <c r="C46" s="25"/>
      <c r="D46" s="26">
        <v>4</v>
      </c>
      <c r="E46" s="49" t="str">
        <f t="shared" si="15"/>
        <v>S</v>
      </c>
      <c r="F46" s="26" t="s">
        <v>38</v>
      </c>
      <c r="G46" s="27"/>
      <c r="H46" s="26">
        <v>4</v>
      </c>
      <c r="I46" s="49" t="str">
        <f t="shared" si="13"/>
        <v>S</v>
      </c>
      <c r="J46" s="26" t="s">
        <v>39</v>
      </c>
      <c r="K46" s="27"/>
      <c r="L46" s="26" t="s">
        <v>63</v>
      </c>
      <c r="M46" s="49" t="str">
        <f t="shared" si="0"/>
        <v>S</v>
      </c>
      <c r="N46" s="26" t="s">
        <v>52</v>
      </c>
      <c r="O46" s="27"/>
      <c r="P46" s="26" t="s">
        <v>52</v>
      </c>
      <c r="Q46" s="27"/>
      <c r="R46" s="26" t="s">
        <v>40</v>
      </c>
      <c r="S46" s="27"/>
      <c r="T46" s="26" t="s">
        <v>51</v>
      </c>
      <c r="U46" s="49" t="str">
        <f t="shared" si="1"/>
        <v>S</v>
      </c>
      <c r="V46" s="26" t="s">
        <v>61</v>
      </c>
      <c r="W46" s="27"/>
      <c r="X46" s="26" t="s">
        <v>52</v>
      </c>
      <c r="Y46" s="27"/>
      <c r="Z46" s="26">
        <v>8</v>
      </c>
      <c r="AA46" s="49" t="str">
        <f t="shared" si="2"/>
        <v>R</v>
      </c>
      <c r="AB46" s="26">
        <v>1</v>
      </c>
      <c r="AC46" s="49" t="str">
        <f t="shared" si="3"/>
        <v>S</v>
      </c>
      <c r="AD46" s="26">
        <v>1</v>
      </c>
      <c r="AE46" s="49" t="str">
        <f t="shared" si="4"/>
        <v>S</v>
      </c>
      <c r="AF46" s="26" t="s">
        <v>39</v>
      </c>
      <c r="AG46" s="27"/>
      <c r="AH46" s="26" t="s">
        <v>40</v>
      </c>
      <c r="AI46" s="49" t="str">
        <f t="shared" si="5"/>
        <v>R</v>
      </c>
      <c r="AJ46" s="26">
        <v>16</v>
      </c>
      <c r="AK46" s="49" t="str">
        <f t="shared" si="6"/>
        <v>R</v>
      </c>
      <c r="AL46" s="26">
        <v>8</v>
      </c>
      <c r="AM46" s="28" t="s">
        <v>41</v>
      </c>
      <c r="AN46" s="26">
        <v>8</v>
      </c>
      <c r="AO46" s="49" t="str">
        <f t="shared" si="7"/>
        <v>R</v>
      </c>
      <c r="AP46" s="29">
        <v>2</v>
      </c>
      <c r="AQ46" s="49" t="str">
        <f t="shared" si="8"/>
        <v>S</v>
      </c>
      <c r="AR46" s="26" t="s">
        <v>54</v>
      </c>
      <c r="AS46" s="49" t="str">
        <f t="shared" si="9"/>
        <v>S</v>
      </c>
      <c r="AT46" s="26">
        <v>1</v>
      </c>
      <c r="AU46" s="49" t="str">
        <f t="shared" si="10"/>
        <v>S</v>
      </c>
      <c r="AV46" s="26" t="s">
        <v>40</v>
      </c>
      <c r="AW46" s="49" t="str">
        <f t="shared" si="11"/>
        <v>R</v>
      </c>
    </row>
    <row r="47" spans="1:49" s="35" customFormat="1" ht="21" customHeight="1" x14ac:dyDescent="0.2">
      <c r="A47" s="33"/>
      <c r="B47" s="34"/>
      <c r="C47" s="34"/>
      <c r="AH47" s="33"/>
      <c r="AI47" s="33"/>
      <c r="AJ47" s="33"/>
      <c r="AK47" s="33"/>
      <c r="AP47" s="33"/>
      <c r="AQ47" s="33"/>
    </row>
    <row r="48" spans="1:49" s="35" customFormat="1" ht="21" customHeight="1" x14ac:dyDescent="0.2">
      <c r="A48" s="33"/>
      <c r="B48" s="34"/>
      <c r="C48" s="34"/>
      <c r="AH48" s="33"/>
      <c r="AI48" s="33"/>
      <c r="AJ48" s="33"/>
      <c r="AK48" s="33"/>
      <c r="AP48" s="33"/>
      <c r="AQ48" s="33"/>
    </row>
    <row r="49" spans="1:43" s="35" customFormat="1" ht="21" customHeight="1" x14ac:dyDescent="0.2">
      <c r="A49" s="33"/>
      <c r="B49" s="34"/>
      <c r="C49" s="34"/>
      <c r="AH49" s="33"/>
      <c r="AI49" s="33"/>
      <c r="AJ49" s="33"/>
      <c r="AK49" s="33"/>
      <c r="AP49" s="33"/>
      <c r="AQ49" s="33"/>
    </row>
    <row r="50" spans="1:43" s="35" customFormat="1" ht="21" customHeight="1" x14ac:dyDescent="0.2">
      <c r="A50" s="33"/>
      <c r="B50" s="34"/>
      <c r="C50" s="34"/>
      <c r="AH50" s="33"/>
      <c r="AI50" s="33"/>
      <c r="AJ50" s="33"/>
      <c r="AK50" s="33"/>
      <c r="AP50" s="33"/>
      <c r="AQ50" s="33"/>
    </row>
    <row r="51" spans="1:43" s="35" customFormat="1" ht="21" customHeight="1" x14ac:dyDescent="0.2">
      <c r="A51" s="33"/>
      <c r="B51" s="34"/>
      <c r="C51" s="34"/>
      <c r="AH51" s="33"/>
      <c r="AI51" s="33"/>
      <c r="AJ51" s="33"/>
      <c r="AK51" s="33"/>
      <c r="AP51" s="33"/>
      <c r="AQ51" s="33"/>
    </row>
    <row r="52" spans="1:43" s="35" customFormat="1" ht="21" customHeight="1" x14ac:dyDescent="0.2">
      <c r="A52" s="33"/>
      <c r="B52" s="34"/>
      <c r="C52" s="34"/>
      <c r="AH52" s="33"/>
      <c r="AI52" s="33"/>
      <c r="AJ52" s="33"/>
      <c r="AK52" s="33"/>
      <c r="AP52" s="33"/>
      <c r="AQ52" s="33"/>
    </row>
    <row r="53" spans="1:43" s="35" customFormat="1" ht="21" customHeight="1" x14ac:dyDescent="0.2">
      <c r="A53" s="33"/>
      <c r="B53" s="34"/>
      <c r="C53" s="34"/>
      <c r="AH53" s="33"/>
      <c r="AI53" s="33"/>
      <c r="AJ53" s="33"/>
      <c r="AK53" s="33"/>
      <c r="AP53" s="33"/>
      <c r="AQ53" s="33"/>
    </row>
    <row r="54" spans="1:43" s="35" customFormat="1" ht="21" customHeight="1" x14ac:dyDescent="0.2">
      <c r="A54" s="33"/>
      <c r="B54" s="34"/>
      <c r="C54" s="34"/>
      <c r="AH54" s="33"/>
      <c r="AI54" s="33"/>
      <c r="AJ54" s="33"/>
      <c r="AK54" s="33"/>
      <c r="AP54" s="33"/>
      <c r="AQ54" s="33"/>
    </row>
    <row r="55" spans="1:43" s="35" customFormat="1" ht="21" customHeight="1" x14ac:dyDescent="0.2">
      <c r="A55" s="33"/>
      <c r="B55" s="34"/>
      <c r="C55" s="34"/>
      <c r="AH55" s="33"/>
      <c r="AI55" s="33"/>
      <c r="AJ55" s="33"/>
      <c r="AK55" s="33"/>
      <c r="AP55" s="33"/>
      <c r="AQ55" s="33"/>
    </row>
    <row r="56" spans="1:43" s="35" customFormat="1" ht="21" customHeight="1" x14ac:dyDescent="0.2">
      <c r="A56" s="33"/>
      <c r="B56" s="34"/>
      <c r="C56" s="34"/>
      <c r="AH56" s="33"/>
      <c r="AI56" s="33"/>
      <c r="AJ56" s="33"/>
      <c r="AK56" s="33"/>
      <c r="AP56" s="33"/>
      <c r="AQ56" s="33"/>
    </row>
    <row r="57" spans="1:43" s="35" customFormat="1" ht="21" customHeight="1" x14ac:dyDescent="0.2">
      <c r="A57" s="33"/>
      <c r="B57" s="34"/>
      <c r="C57" s="34"/>
      <c r="AH57" s="33"/>
      <c r="AI57" s="33"/>
      <c r="AJ57" s="33"/>
      <c r="AK57" s="33"/>
      <c r="AP57" s="33"/>
      <c r="AQ57" s="33"/>
    </row>
    <row r="58" spans="1:43" s="35" customFormat="1" ht="21" customHeight="1" x14ac:dyDescent="0.2">
      <c r="A58" s="33"/>
      <c r="B58" s="34"/>
      <c r="C58" s="34"/>
      <c r="AH58" s="33"/>
      <c r="AI58" s="33"/>
      <c r="AJ58" s="33"/>
      <c r="AK58" s="33"/>
      <c r="AP58" s="33"/>
      <c r="AQ58" s="33"/>
    </row>
    <row r="59" spans="1:43" s="35" customFormat="1" ht="21" customHeight="1" x14ac:dyDescent="0.2">
      <c r="A59" s="33"/>
      <c r="B59" s="34"/>
      <c r="C59" s="34"/>
      <c r="AH59" s="33"/>
      <c r="AI59" s="33"/>
      <c r="AJ59" s="33"/>
      <c r="AK59" s="33"/>
      <c r="AP59" s="33"/>
      <c r="AQ59" s="33"/>
    </row>
    <row r="60" spans="1:43" s="35" customFormat="1" ht="21" customHeight="1" x14ac:dyDescent="0.2">
      <c r="A60" s="33"/>
      <c r="B60" s="34"/>
      <c r="C60" s="34"/>
      <c r="AH60" s="33"/>
      <c r="AI60" s="33"/>
      <c r="AJ60" s="33"/>
      <c r="AK60" s="33"/>
      <c r="AP60" s="33"/>
      <c r="AQ60" s="33"/>
    </row>
    <row r="61" spans="1:43" s="35" customFormat="1" ht="21" customHeight="1" x14ac:dyDescent="0.2">
      <c r="A61" s="33"/>
      <c r="B61" s="34"/>
      <c r="C61" s="34"/>
      <c r="AH61" s="33"/>
      <c r="AI61" s="33"/>
      <c r="AJ61" s="33"/>
      <c r="AK61" s="33"/>
      <c r="AP61" s="33"/>
      <c r="AQ61" s="33"/>
    </row>
    <row r="62" spans="1:43" s="35" customFormat="1" ht="21" customHeight="1" x14ac:dyDescent="0.2">
      <c r="A62" s="33"/>
      <c r="B62" s="34"/>
      <c r="C62" s="34"/>
      <c r="AH62" s="33"/>
      <c r="AI62" s="33"/>
      <c r="AJ62" s="33"/>
      <c r="AK62" s="33"/>
      <c r="AP62" s="33"/>
      <c r="AQ62" s="33"/>
    </row>
    <row r="63" spans="1:43" s="35" customFormat="1" ht="21" customHeight="1" x14ac:dyDescent="0.2">
      <c r="A63" s="33"/>
      <c r="B63" s="34"/>
      <c r="C63" s="34"/>
      <c r="AH63" s="33"/>
      <c r="AI63" s="33"/>
      <c r="AJ63" s="33"/>
      <c r="AK63" s="33"/>
      <c r="AP63" s="33"/>
      <c r="AQ63" s="33"/>
    </row>
    <row r="64" spans="1:43" s="35" customFormat="1" ht="21" customHeight="1" x14ac:dyDescent="0.2">
      <c r="A64" s="33"/>
      <c r="B64" s="34"/>
      <c r="C64" s="34"/>
      <c r="AH64" s="33"/>
      <c r="AI64" s="33"/>
      <c r="AJ64" s="33"/>
      <c r="AK64" s="33"/>
      <c r="AP64" s="33"/>
      <c r="AQ64" s="33"/>
    </row>
    <row r="65" spans="1:43" s="35" customFormat="1" ht="21" customHeight="1" x14ac:dyDescent="0.2">
      <c r="A65" s="33"/>
      <c r="B65" s="34"/>
      <c r="C65" s="34"/>
      <c r="AH65" s="33"/>
      <c r="AI65" s="33"/>
      <c r="AJ65" s="33"/>
      <c r="AK65" s="33"/>
      <c r="AP65" s="33"/>
      <c r="AQ65" s="33"/>
    </row>
    <row r="66" spans="1:43" s="35" customFormat="1" ht="21" customHeight="1" x14ac:dyDescent="0.2">
      <c r="A66" s="33"/>
      <c r="B66" s="34"/>
      <c r="C66" s="34"/>
      <c r="AH66" s="33"/>
      <c r="AI66" s="33"/>
      <c r="AJ66" s="33"/>
      <c r="AK66" s="33"/>
      <c r="AP66" s="33"/>
      <c r="AQ66" s="33"/>
    </row>
    <row r="67" spans="1:43" s="35" customFormat="1" ht="21" customHeight="1" x14ac:dyDescent="0.2">
      <c r="A67" s="33"/>
      <c r="B67" s="34"/>
      <c r="C67" s="34"/>
      <c r="AH67" s="33"/>
      <c r="AI67" s="33"/>
      <c r="AJ67" s="33"/>
      <c r="AK67" s="33"/>
      <c r="AP67" s="33"/>
      <c r="AQ67" s="33"/>
    </row>
    <row r="68" spans="1:43" s="35" customFormat="1" ht="21" customHeight="1" x14ac:dyDescent="0.2">
      <c r="A68" s="33"/>
      <c r="B68" s="34"/>
      <c r="C68" s="34"/>
      <c r="AH68" s="33"/>
      <c r="AI68" s="33"/>
      <c r="AJ68" s="33"/>
      <c r="AK68" s="33"/>
      <c r="AP68" s="33"/>
      <c r="AQ68" s="33"/>
    </row>
    <row r="69" spans="1:43" s="35" customFormat="1" ht="21" customHeight="1" x14ac:dyDescent="0.2">
      <c r="A69" s="33"/>
      <c r="B69" s="34"/>
      <c r="C69" s="34"/>
      <c r="AH69" s="33"/>
      <c r="AI69" s="33"/>
      <c r="AJ69" s="33"/>
      <c r="AK69" s="33"/>
      <c r="AP69" s="33"/>
      <c r="AQ69" s="33"/>
    </row>
    <row r="70" spans="1:43" s="35" customFormat="1" ht="21" customHeight="1" x14ac:dyDescent="0.2">
      <c r="A70" s="33"/>
      <c r="B70" s="34"/>
      <c r="C70" s="34"/>
      <c r="AH70" s="33"/>
      <c r="AI70" s="33"/>
      <c r="AJ70" s="33"/>
      <c r="AK70" s="33"/>
      <c r="AP70" s="33"/>
      <c r="AQ70" s="33"/>
    </row>
    <row r="71" spans="1:43" s="35" customFormat="1" ht="21" customHeight="1" x14ac:dyDescent="0.2">
      <c r="A71" s="33"/>
      <c r="B71" s="34"/>
      <c r="C71" s="34"/>
      <c r="AH71" s="33"/>
      <c r="AI71" s="33"/>
      <c r="AJ71" s="33"/>
      <c r="AK71" s="33"/>
      <c r="AP71" s="33"/>
      <c r="AQ71" s="33"/>
    </row>
    <row r="72" spans="1:43" s="35" customFormat="1" ht="21" customHeight="1" x14ac:dyDescent="0.2">
      <c r="A72" s="33"/>
      <c r="B72" s="34"/>
      <c r="C72" s="34"/>
      <c r="AH72" s="33"/>
      <c r="AI72" s="33"/>
      <c r="AJ72" s="33"/>
      <c r="AK72" s="33"/>
      <c r="AP72" s="33"/>
      <c r="AQ72" s="33"/>
    </row>
    <row r="73" spans="1:43" s="35" customFormat="1" ht="21" customHeight="1" x14ac:dyDescent="0.2">
      <c r="A73" s="33"/>
      <c r="B73" s="34"/>
      <c r="C73" s="34"/>
      <c r="AH73" s="33"/>
      <c r="AI73" s="33"/>
      <c r="AJ73" s="33"/>
      <c r="AK73" s="33"/>
      <c r="AP73" s="33"/>
      <c r="AQ73" s="33"/>
    </row>
    <row r="74" spans="1:43" s="35" customFormat="1" ht="21" customHeight="1" x14ac:dyDescent="0.2">
      <c r="A74" s="33"/>
      <c r="B74" s="34"/>
      <c r="C74" s="34"/>
      <c r="AH74" s="33"/>
      <c r="AI74" s="33"/>
      <c r="AJ74" s="33"/>
      <c r="AK74" s="33"/>
      <c r="AP74" s="33"/>
      <c r="AQ74" s="33"/>
    </row>
    <row r="75" spans="1:43" s="35" customFormat="1" ht="21" customHeight="1" x14ac:dyDescent="0.2">
      <c r="A75" s="33"/>
      <c r="B75" s="34"/>
      <c r="C75" s="34"/>
      <c r="AH75" s="33"/>
      <c r="AI75" s="33"/>
      <c r="AJ75" s="33"/>
      <c r="AK75" s="33"/>
      <c r="AP75" s="33"/>
      <c r="AQ75" s="33"/>
    </row>
    <row r="76" spans="1:43" s="35" customFormat="1" ht="21" customHeight="1" x14ac:dyDescent="0.2">
      <c r="A76" s="33"/>
      <c r="B76" s="34"/>
      <c r="C76" s="34"/>
      <c r="AH76" s="33"/>
      <c r="AI76" s="33"/>
      <c r="AJ76" s="33"/>
      <c r="AK76" s="33"/>
      <c r="AP76" s="33"/>
      <c r="AQ76" s="33"/>
    </row>
    <row r="77" spans="1:43" s="35" customFormat="1" ht="21" customHeight="1" x14ac:dyDescent="0.2">
      <c r="A77" s="33"/>
      <c r="B77" s="34"/>
      <c r="C77" s="34"/>
      <c r="AH77" s="33"/>
      <c r="AI77" s="33"/>
      <c r="AJ77" s="33"/>
      <c r="AK77" s="33"/>
      <c r="AP77" s="33"/>
      <c r="AQ77" s="33"/>
    </row>
    <row r="78" spans="1:43" s="35" customFormat="1" ht="21" customHeight="1" x14ac:dyDescent="0.2">
      <c r="A78" s="33"/>
      <c r="B78" s="34"/>
      <c r="C78" s="34"/>
      <c r="AH78" s="33"/>
      <c r="AI78" s="33"/>
      <c r="AJ78" s="33"/>
      <c r="AK78" s="33"/>
      <c r="AP78" s="33"/>
      <c r="AQ78" s="33"/>
    </row>
    <row r="79" spans="1:43" s="35" customFormat="1" ht="21" customHeight="1" x14ac:dyDescent="0.2">
      <c r="A79" s="33"/>
      <c r="B79" s="34"/>
      <c r="C79" s="34"/>
      <c r="AH79" s="33"/>
      <c r="AI79" s="33"/>
      <c r="AJ79" s="33"/>
      <c r="AK79" s="33"/>
      <c r="AP79" s="33"/>
      <c r="AQ79" s="33"/>
    </row>
    <row r="80" spans="1:43" s="35" customFormat="1" ht="21" customHeight="1" x14ac:dyDescent="0.2">
      <c r="A80" s="33"/>
      <c r="B80" s="34"/>
      <c r="C80" s="34"/>
      <c r="AH80" s="33"/>
      <c r="AI80" s="33"/>
      <c r="AJ80" s="33"/>
      <c r="AK80" s="33"/>
      <c r="AP80" s="33"/>
      <c r="AQ80" s="33"/>
    </row>
    <row r="81" spans="1:43" s="35" customFormat="1" ht="21" customHeight="1" x14ac:dyDescent="0.2">
      <c r="A81" s="33"/>
      <c r="B81" s="34"/>
      <c r="C81" s="34"/>
      <c r="AH81" s="33"/>
      <c r="AI81" s="33"/>
      <c r="AJ81" s="33"/>
      <c r="AK81" s="33"/>
      <c r="AP81" s="33"/>
      <c r="AQ81" s="33"/>
    </row>
    <row r="82" spans="1:43" s="35" customFormat="1" ht="21" customHeight="1" x14ac:dyDescent="0.2">
      <c r="A82" s="33"/>
      <c r="B82" s="34"/>
      <c r="C82" s="34"/>
      <c r="AH82" s="33"/>
      <c r="AI82" s="33"/>
      <c r="AJ82" s="33"/>
      <c r="AK82" s="33"/>
      <c r="AP82" s="33"/>
      <c r="AQ82" s="33"/>
    </row>
    <row r="83" spans="1:43" s="35" customFormat="1" ht="21" customHeight="1" x14ac:dyDescent="0.2">
      <c r="A83" s="33"/>
      <c r="B83" s="34"/>
      <c r="C83" s="34"/>
      <c r="AH83" s="33"/>
      <c r="AI83" s="33"/>
      <c r="AJ83" s="33"/>
      <c r="AK83" s="33"/>
      <c r="AP83" s="33"/>
      <c r="AQ83" s="33"/>
    </row>
    <row r="84" spans="1:43" s="35" customFormat="1" ht="21" customHeight="1" x14ac:dyDescent="0.2">
      <c r="A84" s="33"/>
      <c r="B84" s="34"/>
      <c r="C84" s="34"/>
      <c r="AH84" s="33"/>
      <c r="AI84" s="33"/>
      <c r="AJ84" s="33"/>
      <c r="AK84" s="33"/>
      <c r="AP84" s="33"/>
      <c r="AQ84" s="33"/>
    </row>
    <row r="85" spans="1:43" s="35" customFormat="1" ht="21" customHeight="1" x14ac:dyDescent="0.2">
      <c r="A85" s="33"/>
      <c r="B85" s="34"/>
      <c r="C85" s="34"/>
      <c r="AH85" s="33"/>
      <c r="AI85" s="33"/>
      <c r="AJ85" s="33"/>
      <c r="AK85" s="33"/>
      <c r="AP85" s="33"/>
      <c r="AQ85" s="33"/>
    </row>
    <row r="86" spans="1:43" s="35" customFormat="1" ht="21" customHeight="1" x14ac:dyDescent="0.2">
      <c r="A86" s="33"/>
      <c r="B86" s="34"/>
      <c r="C86" s="34"/>
      <c r="AH86" s="33"/>
      <c r="AI86" s="33"/>
      <c r="AJ86" s="33"/>
      <c r="AK86" s="33"/>
      <c r="AP86" s="33"/>
      <c r="AQ86" s="33"/>
    </row>
    <row r="87" spans="1:43" s="35" customFormat="1" ht="21" customHeight="1" x14ac:dyDescent="0.2">
      <c r="A87" s="33"/>
      <c r="B87" s="34"/>
      <c r="C87" s="34"/>
      <c r="AH87" s="33"/>
      <c r="AI87" s="33"/>
      <c r="AJ87" s="33"/>
      <c r="AK87" s="33"/>
      <c r="AP87" s="33"/>
      <c r="AQ87" s="33"/>
    </row>
    <row r="88" spans="1:43" s="35" customFormat="1" ht="21" customHeight="1" x14ac:dyDescent="0.2">
      <c r="A88" s="33"/>
      <c r="B88" s="34"/>
      <c r="C88" s="34"/>
      <c r="AH88" s="33"/>
      <c r="AI88" s="33"/>
      <c r="AJ88" s="33"/>
      <c r="AK88" s="33"/>
      <c r="AP88" s="33"/>
      <c r="AQ88" s="33"/>
    </row>
    <row r="89" spans="1:43" s="35" customFormat="1" ht="21" customHeight="1" x14ac:dyDescent="0.2">
      <c r="A89" s="33"/>
      <c r="B89" s="34"/>
      <c r="C89" s="34"/>
      <c r="AH89" s="33"/>
      <c r="AI89" s="33"/>
      <c r="AJ89" s="33"/>
      <c r="AK89" s="33"/>
      <c r="AP89" s="33"/>
      <c r="AQ89" s="33"/>
    </row>
    <row r="90" spans="1:43" s="35" customFormat="1" ht="21" customHeight="1" x14ac:dyDescent="0.2">
      <c r="A90" s="33"/>
      <c r="B90" s="34"/>
      <c r="C90" s="34"/>
      <c r="AH90" s="33"/>
      <c r="AI90" s="33"/>
      <c r="AJ90" s="33"/>
      <c r="AK90" s="33"/>
      <c r="AP90" s="33"/>
      <c r="AQ90" s="33"/>
    </row>
    <row r="91" spans="1:43" s="35" customFormat="1" ht="21" customHeight="1" x14ac:dyDescent="0.2">
      <c r="A91" s="33"/>
      <c r="B91" s="34"/>
      <c r="C91" s="34"/>
      <c r="AH91" s="33"/>
      <c r="AI91" s="33"/>
      <c r="AJ91" s="33"/>
      <c r="AK91" s="33"/>
      <c r="AP91" s="33"/>
      <c r="AQ91" s="33"/>
    </row>
    <row r="92" spans="1:43" s="35" customFormat="1" ht="21" customHeight="1" x14ac:dyDescent="0.2">
      <c r="A92" s="33"/>
      <c r="B92" s="34"/>
      <c r="C92" s="34"/>
      <c r="AH92" s="33"/>
      <c r="AI92" s="33"/>
      <c r="AJ92" s="33"/>
      <c r="AK92" s="33"/>
      <c r="AP92" s="33"/>
      <c r="AQ92" s="33"/>
    </row>
    <row r="93" spans="1:43" s="35" customFormat="1" ht="21" customHeight="1" x14ac:dyDescent="0.2">
      <c r="A93" s="33"/>
      <c r="B93" s="34"/>
      <c r="C93" s="34"/>
      <c r="AH93" s="33"/>
      <c r="AI93" s="33"/>
      <c r="AJ93" s="33"/>
      <c r="AK93" s="33"/>
      <c r="AP93" s="33"/>
      <c r="AQ93" s="33"/>
    </row>
    <row r="94" spans="1:43" s="35" customFormat="1" ht="21" customHeight="1" x14ac:dyDescent="0.2">
      <c r="A94" s="33"/>
      <c r="B94" s="34"/>
      <c r="C94" s="34"/>
      <c r="AH94" s="33"/>
      <c r="AI94" s="33"/>
      <c r="AJ94" s="33"/>
      <c r="AK94" s="33"/>
      <c r="AP94" s="33"/>
      <c r="AQ94" s="33"/>
    </row>
    <row r="95" spans="1:43" s="35" customFormat="1" ht="21" customHeight="1" x14ac:dyDescent="0.2">
      <c r="A95" s="33"/>
      <c r="B95" s="34"/>
      <c r="C95" s="34"/>
      <c r="AH95" s="33"/>
      <c r="AI95" s="33"/>
      <c r="AJ95" s="33"/>
      <c r="AK95" s="33"/>
      <c r="AP95" s="33"/>
      <c r="AQ95" s="33"/>
    </row>
    <row r="96" spans="1:43" s="35" customFormat="1" ht="21" customHeight="1" x14ac:dyDescent="0.2">
      <c r="A96" s="33"/>
      <c r="B96" s="34"/>
      <c r="C96" s="34"/>
      <c r="AH96" s="33"/>
      <c r="AI96" s="33"/>
      <c r="AJ96" s="33"/>
      <c r="AK96" s="33"/>
      <c r="AP96" s="33"/>
      <c r="AQ96" s="33"/>
    </row>
    <row r="97" spans="1:43" s="35" customFormat="1" ht="21" customHeight="1" x14ac:dyDescent="0.2">
      <c r="A97" s="33"/>
      <c r="B97" s="34"/>
      <c r="C97" s="34"/>
      <c r="AH97" s="33"/>
      <c r="AI97" s="33"/>
      <c r="AJ97" s="33"/>
      <c r="AK97" s="33"/>
      <c r="AP97" s="33"/>
      <c r="AQ97" s="33"/>
    </row>
    <row r="98" spans="1:43" s="35" customFormat="1" ht="21" customHeight="1" x14ac:dyDescent="0.2">
      <c r="A98" s="33"/>
      <c r="B98" s="34"/>
      <c r="C98" s="34"/>
      <c r="AH98" s="33"/>
      <c r="AI98" s="33"/>
      <c r="AJ98" s="33"/>
      <c r="AK98" s="33"/>
      <c r="AP98" s="33"/>
      <c r="AQ98" s="33"/>
    </row>
    <row r="99" spans="1:43" s="35" customFormat="1" ht="21" customHeight="1" x14ac:dyDescent="0.2">
      <c r="A99" s="33"/>
      <c r="B99" s="34"/>
      <c r="C99" s="34"/>
      <c r="AH99" s="33"/>
      <c r="AI99" s="33"/>
      <c r="AJ99" s="33"/>
      <c r="AK99" s="33"/>
      <c r="AP99" s="33"/>
      <c r="AQ99" s="33"/>
    </row>
    <row r="100" spans="1:43" s="35" customFormat="1" ht="21" customHeight="1" x14ac:dyDescent="0.2">
      <c r="A100" s="33"/>
      <c r="B100" s="34"/>
      <c r="C100" s="34"/>
      <c r="AH100" s="33"/>
      <c r="AI100" s="33"/>
      <c r="AJ100" s="33"/>
      <c r="AK100" s="33"/>
      <c r="AP100" s="33"/>
      <c r="AQ100" s="33"/>
    </row>
    <row r="101" spans="1:43" s="35" customFormat="1" ht="21" customHeight="1" x14ac:dyDescent="0.2">
      <c r="A101" s="33"/>
      <c r="B101" s="34"/>
      <c r="C101" s="34"/>
      <c r="AH101" s="33"/>
      <c r="AI101" s="33"/>
      <c r="AJ101" s="33"/>
      <c r="AK101" s="33"/>
      <c r="AP101" s="33"/>
      <c r="AQ101" s="33"/>
    </row>
    <row r="102" spans="1:43" s="35" customFormat="1" ht="21" customHeight="1" x14ac:dyDescent="0.2">
      <c r="A102" s="33"/>
      <c r="B102" s="34"/>
      <c r="C102" s="34"/>
      <c r="AH102" s="33"/>
      <c r="AI102" s="33"/>
      <c r="AJ102" s="33"/>
      <c r="AK102" s="33"/>
      <c r="AP102" s="33"/>
      <c r="AQ102" s="33"/>
    </row>
    <row r="103" spans="1:43" s="35" customFormat="1" ht="21" customHeight="1" x14ac:dyDescent="0.2">
      <c r="A103" s="33"/>
      <c r="B103" s="34"/>
      <c r="C103" s="34"/>
      <c r="AH103" s="33"/>
      <c r="AI103" s="33"/>
      <c r="AJ103" s="33"/>
      <c r="AK103" s="33"/>
      <c r="AP103" s="33"/>
      <c r="AQ103" s="33"/>
    </row>
    <row r="104" spans="1:43" s="35" customFormat="1" ht="21" customHeight="1" x14ac:dyDescent="0.2">
      <c r="A104" s="33"/>
      <c r="B104" s="34"/>
      <c r="C104" s="34"/>
      <c r="AH104" s="33"/>
      <c r="AI104" s="33"/>
      <c r="AJ104" s="33"/>
      <c r="AK104" s="33"/>
      <c r="AP104" s="33"/>
      <c r="AQ104" s="33"/>
    </row>
    <row r="105" spans="1:43" s="35" customFormat="1" ht="21" customHeight="1" x14ac:dyDescent="0.2">
      <c r="A105" s="33"/>
      <c r="B105" s="34"/>
      <c r="C105" s="34"/>
      <c r="AH105" s="33"/>
      <c r="AI105" s="33"/>
      <c r="AJ105" s="33"/>
      <c r="AK105" s="33"/>
      <c r="AP105" s="33"/>
      <c r="AQ105" s="33"/>
    </row>
    <row r="106" spans="1:43" s="35" customFormat="1" ht="21" customHeight="1" x14ac:dyDescent="0.2">
      <c r="A106" s="33"/>
      <c r="B106" s="34"/>
      <c r="C106" s="34"/>
      <c r="AH106" s="33"/>
      <c r="AI106" s="33"/>
      <c r="AJ106" s="33"/>
      <c r="AK106" s="33"/>
      <c r="AP106" s="33"/>
      <c r="AQ106" s="33"/>
    </row>
    <row r="107" spans="1:43" s="35" customFormat="1" ht="21" customHeight="1" x14ac:dyDescent="0.2">
      <c r="A107" s="33"/>
      <c r="B107" s="34"/>
      <c r="C107" s="34"/>
      <c r="AH107" s="33"/>
      <c r="AI107" s="33"/>
      <c r="AJ107" s="33"/>
      <c r="AK107" s="33"/>
      <c r="AP107" s="33"/>
      <c r="AQ107" s="33"/>
    </row>
    <row r="108" spans="1:43" s="35" customFormat="1" ht="21" customHeight="1" x14ac:dyDescent="0.2">
      <c r="A108" s="33"/>
      <c r="B108" s="34"/>
      <c r="C108" s="34"/>
      <c r="AH108" s="33"/>
      <c r="AI108" s="33"/>
      <c r="AJ108" s="33"/>
      <c r="AK108" s="33"/>
      <c r="AP108" s="33"/>
      <c r="AQ108" s="33"/>
    </row>
    <row r="109" spans="1:43" s="35" customFormat="1" ht="21" customHeight="1" x14ac:dyDescent="0.2">
      <c r="A109" s="33"/>
      <c r="B109" s="34"/>
      <c r="C109" s="34"/>
      <c r="AH109" s="33"/>
      <c r="AI109" s="33"/>
      <c r="AJ109" s="33"/>
      <c r="AK109" s="33"/>
      <c r="AP109" s="33"/>
      <c r="AQ109" s="33"/>
    </row>
    <row r="110" spans="1:43" s="35" customFormat="1" ht="21" customHeight="1" x14ac:dyDescent="0.2">
      <c r="A110" s="33"/>
      <c r="B110" s="34"/>
      <c r="C110" s="34"/>
      <c r="AH110" s="33"/>
      <c r="AI110" s="33"/>
      <c r="AJ110" s="33"/>
      <c r="AK110" s="33"/>
      <c r="AP110" s="33"/>
      <c r="AQ110" s="33"/>
    </row>
    <row r="111" spans="1:43" s="35" customFormat="1" ht="21" customHeight="1" x14ac:dyDescent="0.2">
      <c r="A111" s="33"/>
      <c r="B111" s="34"/>
      <c r="C111" s="34"/>
      <c r="AH111" s="33"/>
      <c r="AI111" s="33"/>
      <c r="AJ111" s="33"/>
      <c r="AK111" s="33"/>
      <c r="AP111" s="33"/>
      <c r="AQ111" s="33"/>
    </row>
    <row r="112" spans="1:43" s="35" customFormat="1" ht="21" customHeight="1" x14ac:dyDescent="0.2">
      <c r="A112" s="33"/>
      <c r="B112" s="34"/>
      <c r="C112" s="34"/>
      <c r="AH112" s="33"/>
      <c r="AI112" s="33"/>
      <c r="AJ112" s="33"/>
      <c r="AK112" s="33"/>
      <c r="AP112" s="33"/>
      <c r="AQ112" s="33"/>
    </row>
    <row r="113" spans="1:43" s="35" customFormat="1" ht="21" customHeight="1" x14ac:dyDescent="0.2">
      <c r="A113" s="33"/>
      <c r="B113" s="34"/>
      <c r="C113" s="34"/>
      <c r="AH113" s="33"/>
      <c r="AI113" s="33"/>
      <c r="AJ113" s="33"/>
      <c r="AK113" s="33"/>
      <c r="AP113" s="33"/>
      <c r="AQ113" s="33"/>
    </row>
    <row r="114" spans="1:43" s="35" customFormat="1" ht="21" customHeight="1" x14ac:dyDescent="0.2">
      <c r="A114" s="33"/>
      <c r="B114" s="34"/>
      <c r="C114" s="34"/>
      <c r="AH114" s="33"/>
      <c r="AI114" s="33"/>
      <c r="AJ114" s="33"/>
      <c r="AK114" s="33"/>
      <c r="AP114" s="33"/>
      <c r="AQ114" s="33"/>
    </row>
    <row r="115" spans="1:43" s="35" customFormat="1" ht="21" customHeight="1" x14ac:dyDescent="0.2">
      <c r="A115" s="33"/>
      <c r="B115" s="34"/>
      <c r="C115" s="34"/>
      <c r="AH115" s="33"/>
      <c r="AI115" s="33"/>
      <c r="AJ115" s="33"/>
      <c r="AK115" s="33"/>
      <c r="AP115" s="33"/>
      <c r="AQ115" s="33"/>
    </row>
    <row r="116" spans="1:43" s="35" customFormat="1" ht="21" customHeight="1" x14ac:dyDescent="0.2">
      <c r="A116" s="33"/>
      <c r="B116" s="34"/>
      <c r="C116" s="34"/>
      <c r="AH116" s="33"/>
      <c r="AI116" s="33"/>
      <c r="AJ116" s="33"/>
      <c r="AK116" s="33"/>
      <c r="AP116" s="33"/>
      <c r="AQ116" s="33"/>
    </row>
    <row r="117" spans="1:43" s="35" customFormat="1" ht="21" customHeight="1" x14ac:dyDescent="0.2">
      <c r="A117" s="33"/>
      <c r="B117" s="34"/>
      <c r="C117" s="34"/>
      <c r="AH117" s="33"/>
      <c r="AI117" s="33"/>
      <c r="AJ117" s="33"/>
      <c r="AK117" s="33"/>
      <c r="AP117" s="33"/>
      <c r="AQ117" s="33"/>
    </row>
    <row r="118" spans="1:43" s="35" customFormat="1" ht="21" customHeight="1" x14ac:dyDescent="0.2">
      <c r="A118" s="33"/>
      <c r="B118" s="34"/>
      <c r="C118" s="34"/>
      <c r="AH118" s="33"/>
      <c r="AI118" s="33"/>
      <c r="AJ118" s="33"/>
      <c r="AK118" s="33"/>
      <c r="AP118" s="33"/>
      <c r="AQ118" s="33"/>
    </row>
    <row r="119" spans="1:43" s="35" customFormat="1" ht="21" customHeight="1" x14ac:dyDescent="0.2">
      <c r="A119" s="33"/>
      <c r="B119" s="34"/>
      <c r="C119" s="34"/>
      <c r="AH119" s="33"/>
      <c r="AI119" s="33"/>
      <c r="AJ119" s="33"/>
      <c r="AK119" s="33"/>
      <c r="AP119" s="33"/>
      <c r="AQ119" s="33"/>
    </row>
    <row r="120" spans="1:43" s="35" customFormat="1" ht="21" customHeight="1" x14ac:dyDescent="0.2">
      <c r="A120" s="33"/>
      <c r="B120" s="34"/>
      <c r="C120" s="34"/>
      <c r="AH120" s="33"/>
      <c r="AI120" s="33"/>
      <c r="AJ120" s="33"/>
      <c r="AK120" s="33"/>
      <c r="AP120" s="33"/>
      <c r="AQ120" s="33"/>
    </row>
    <row r="121" spans="1:43" s="35" customFormat="1" ht="21" customHeight="1" x14ac:dyDescent="0.2">
      <c r="A121" s="33"/>
      <c r="B121" s="34"/>
      <c r="C121" s="34"/>
      <c r="AH121" s="33"/>
      <c r="AI121" s="33"/>
      <c r="AJ121" s="33"/>
      <c r="AK121" s="33"/>
      <c r="AP121" s="33"/>
      <c r="AQ121" s="33"/>
    </row>
    <row r="122" spans="1:43" s="35" customFormat="1" ht="21" customHeight="1" x14ac:dyDescent="0.2">
      <c r="A122" s="33"/>
      <c r="B122" s="34"/>
      <c r="C122" s="34"/>
      <c r="AH122" s="33"/>
      <c r="AI122" s="33"/>
      <c r="AJ122" s="33"/>
      <c r="AK122" s="33"/>
      <c r="AP122" s="33"/>
      <c r="AQ122" s="33"/>
    </row>
    <row r="123" spans="1:43" s="35" customFormat="1" ht="21" customHeight="1" x14ac:dyDescent="0.2">
      <c r="A123" s="33"/>
      <c r="B123" s="34"/>
      <c r="C123" s="34"/>
      <c r="AH123" s="33"/>
      <c r="AI123" s="33"/>
      <c r="AJ123" s="33"/>
      <c r="AK123" s="33"/>
      <c r="AP123" s="33"/>
      <c r="AQ123" s="33"/>
    </row>
    <row r="124" spans="1:43" s="35" customFormat="1" ht="21" customHeight="1" x14ac:dyDescent="0.2">
      <c r="A124" s="33"/>
      <c r="B124" s="34"/>
      <c r="C124" s="34"/>
      <c r="AH124" s="33"/>
      <c r="AI124" s="33"/>
      <c r="AJ124" s="33"/>
      <c r="AK124" s="33"/>
      <c r="AP124" s="33"/>
      <c r="AQ124" s="33"/>
    </row>
    <row r="125" spans="1:43" s="35" customFormat="1" ht="21" customHeight="1" x14ac:dyDescent="0.2">
      <c r="A125" s="33"/>
      <c r="B125" s="34"/>
      <c r="C125" s="34"/>
      <c r="AH125" s="33"/>
      <c r="AI125" s="33"/>
      <c r="AJ125" s="33"/>
      <c r="AK125" s="33"/>
      <c r="AP125" s="33"/>
      <c r="AQ125" s="33"/>
    </row>
    <row r="126" spans="1:43" s="35" customFormat="1" ht="21" customHeight="1" x14ac:dyDescent="0.2">
      <c r="A126" s="33"/>
      <c r="B126" s="34"/>
      <c r="C126" s="34"/>
      <c r="AH126" s="33"/>
      <c r="AI126" s="33"/>
      <c r="AJ126" s="33"/>
      <c r="AK126" s="33"/>
      <c r="AP126" s="33"/>
      <c r="AQ126" s="33"/>
    </row>
    <row r="127" spans="1:43" s="35" customFormat="1" ht="21" customHeight="1" x14ac:dyDescent="0.2">
      <c r="A127" s="33"/>
      <c r="B127" s="34"/>
      <c r="C127" s="34"/>
      <c r="AH127" s="33"/>
      <c r="AI127" s="33"/>
      <c r="AJ127" s="33"/>
      <c r="AK127" s="33"/>
      <c r="AP127" s="33"/>
      <c r="AQ127" s="33"/>
    </row>
    <row r="128" spans="1:43" s="35" customFormat="1" ht="21" customHeight="1" x14ac:dyDescent="0.2">
      <c r="A128" s="33"/>
      <c r="B128" s="34"/>
      <c r="C128" s="34"/>
      <c r="AH128" s="33"/>
      <c r="AI128" s="33"/>
      <c r="AJ128" s="33"/>
      <c r="AK128" s="33"/>
      <c r="AP128" s="33"/>
      <c r="AQ128" s="33"/>
    </row>
    <row r="129" spans="1:43" s="35" customFormat="1" ht="21" customHeight="1" x14ac:dyDescent="0.2">
      <c r="A129" s="33"/>
      <c r="B129" s="34"/>
      <c r="C129" s="34"/>
      <c r="AH129" s="33"/>
      <c r="AI129" s="33"/>
      <c r="AJ129" s="33"/>
      <c r="AK129" s="33"/>
      <c r="AP129" s="33"/>
      <c r="AQ129" s="33"/>
    </row>
    <row r="130" spans="1:43" s="35" customFormat="1" ht="21" customHeight="1" x14ac:dyDescent="0.2">
      <c r="A130" s="33"/>
      <c r="B130" s="34"/>
      <c r="C130" s="34"/>
      <c r="AH130" s="33"/>
      <c r="AI130" s="33"/>
      <c r="AJ130" s="33"/>
      <c r="AK130" s="33"/>
      <c r="AP130" s="33"/>
      <c r="AQ130" s="33"/>
    </row>
    <row r="131" spans="1:43" s="35" customFormat="1" ht="21" customHeight="1" x14ac:dyDescent="0.2">
      <c r="A131" s="33"/>
      <c r="B131" s="34"/>
      <c r="C131" s="34"/>
      <c r="AH131" s="33"/>
      <c r="AI131" s="33"/>
      <c r="AJ131" s="33"/>
      <c r="AK131" s="33"/>
      <c r="AP131" s="33"/>
      <c r="AQ131" s="33"/>
    </row>
    <row r="132" spans="1:43" s="35" customFormat="1" ht="21" customHeight="1" x14ac:dyDescent="0.2">
      <c r="A132" s="33"/>
      <c r="B132" s="34"/>
      <c r="C132" s="34"/>
      <c r="AH132" s="33"/>
      <c r="AI132" s="33"/>
      <c r="AJ132" s="33"/>
      <c r="AK132" s="33"/>
      <c r="AP132" s="33"/>
      <c r="AQ132" s="33"/>
    </row>
    <row r="133" spans="1:43" s="35" customFormat="1" ht="21" customHeight="1" x14ac:dyDescent="0.2">
      <c r="A133" s="33"/>
      <c r="B133" s="34"/>
      <c r="C133" s="34"/>
      <c r="AH133" s="33"/>
      <c r="AI133" s="33"/>
      <c r="AJ133" s="33"/>
      <c r="AK133" s="33"/>
      <c r="AP133" s="33"/>
      <c r="AQ133" s="33"/>
    </row>
    <row r="134" spans="1:43" s="35" customFormat="1" ht="21" customHeight="1" x14ac:dyDescent="0.2">
      <c r="A134" s="33"/>
      <c r="B134" s="34"/>
      <c r="C134" s="34"/>
      <c r="AH134" s="33"/>
      <c r="AI134" s="33"/>
      <c r="AJ134" s="33"/>
      <c r="AK134" s="33"/>
      <c r="AP134" s="33"/>
      <c r="AQ134" s="33"/>
    </row>
    <row r="135" spans="1:43" s="35" customFormat="1" ht="21" customHeight="1" x14ac:dyDescent="0.2">
      <c r="A135" s="33"/>
      <c r="B135" s="34"/>
      <c r="C135" s="34"/>
      <c r="AH135" s="33"/>
      <c r="AI135" s="33"/>
      <c r="AJ135" s="33"/>
      <c r="AK135" s="33"/>
      <c r="AP135" s="33"/>
      <c r="AQ135" s="33"/>
    </row>
    <row r="136" spans="1:43" s="35" customFormat="1" ht="21" customHeight="1" x14ac:dyDescent="0.2">
      <c r="A136" s="33"/>
      <c r="B136" s="34"/>
      <c r="C136" s="34"/>
      <c r="AH136" s="33"/>
      <c r="AI136" s="33"/>
      <c r="AJ136" s="33"/>
      <c r="AK136" s="33"/>
      <c r="AP136" s="33"/>
      <c r="AQ136" s="33"/>
    </row>
    <row r="137" spans="1:43" s="35" customFormat="1" ht="21" customHeight="1" x14ac:dyDescent="0.2">
      <c r="A137" s="33"/>
      <c r="B137" s="34"/>
      <c r="C137" s="34"/>
      <c r="AH137" s="33"/>
      <c r="AI137" s="33"/>
      <c r="AJ137" s="33"/>
      <c r="AK137" s="33"/>
      <c r="AP137" s="33"/>
      <c r="AQ137" s="33"/>
    </row>
    <row r="138" spans="1:43" s="35" customFormat="1" ht="21" customHeight="1" x14ac:dyDescent="0.2">
      <c r="A138" s="33"/>
      <c r="B138" s="34"/>
      <c r="C138" s="34"/>
      <c r="AH138" s="33"/>
      <c r="AI138" s="33"/>
      <c r="AJ138" s="33"/>
      <c r="AK138" s="33"/>
      <c r="AP138" s="33"/>
      <c r="AQ138" s="33"/>
    </row>
    <row r="139" spans="1:43" s="35" customFormat="1" ht="21" customHeight="1" x14ac:dyDescent="0.2">
      <c r="A139" s="33"/>
      <c r="B139" s="34"/>
      <c r="C139" s="34"/>
      <c r="AH139" s="33"/>
      <c r="AI139" s="33"/>
      <c r="AJ139" s="33"/>
      <c r="AK139" s="33"/>
      <c r="AP139" s="33"/>
      <c r="AQ139" s="33"/>
    </row>
    <row r="140" spans="1:43" s="35" customFormat="1" ht="21" customHeight="1" x14ac:dyDescent="0.2">
      <c r="A140" s="33"/>
      <c r="B140" s="34"/>
      <c r="C140" s="34"/>
      <c r="AH140" s="33"/>
      <c r="AI140" s="33"/>
      <c r="AJ140" s="33"/>
      <c r="AK140" s="33"/>
      <c r="AP140" s="33"/>
      <c r="AQ140" s="33"/>
    </row>
    <row r="141" spans="1:43" s="35" customFormat="1" ht="21" customHeight="1" x14ac:dyDescent="0.2">
      <c r="A141" s="33"/>
      <c r="B141" s="34"/>
      <c r="C141" s="34"/>
      <c r="AH141" s="33"/>
      <c r="AI141" s="33"/>
      <c r="AJ141" s="33"/>
      <c r="AK141" s="33"/>
      <c r="AP141" s="33"/>
      <c r="AQ141" s="33"/>
    </row>
    <row r="142" spans="1:43" s="35" customFormat="1" ht="21" customHeight="1" x14ac:dyDescent="0.2">
      <c r="A142" s="33"/>
      <c r="B142" s="34"/>
      <c r="C142" s="34"/>
      <c r="AH142" s="33"/>
      <c r="AI142" s="33"/>
      <c r="AJ142" s="33"/>
      <c r="AK142" s="33"/>
      <c r="AP142" s="33"/>
      <c r="AQ142" s="33"/>
    </row>
    <row r="143" spans="1:43" s="35" customFormat="1" ht="21" customHeight="1" x14ac:dyDescent="0.2">
      <c r="A143" s="33"/>
      <c r="B143" s="34"/>
      <c r="C143" s="34"/>
      <c r="AH143" s="33"/>
      <c r="AI143" s="33"/>
      <c r="AJ143" s="33"/>
      <c r="AK143" s="33"/>
      <c r="AP143" s="33"/>
      <c r="AQ143" s="33"/>
    </row>
    <row r="144" spans="1:43" s="35" customFormat="1" ht="21" customHeight="1" x14ac:dyDescent="0.2">
      <c r="A144" s="33"/>
      <c r="B144" s="34"/>
      <c r="C144" s="34"/>
      <c r="AH144" s="33"/>
      <c r="AI144" s="33"/>
      <c r="AJ144" s="33"/>
      <c r="AK144" s="33"/>
      <c r="AP144" s="33"/>
      <c r="AQ144" s="33"/>
    </row>
    <row r="145" spans="1:43" s="35" customFormat="1" ht="21" customHeight="1" x14ac:dyDescent="0.2">
      <c r="A145" s="33"/>
      <c r="B145" s="34"/>
      <c r="C145" s="34"/>
      <c r="AH145" s="33"/>
      <c r="AI145" s="33"/>
      <c r="AJ145" s="33"/>
      <c r="AK145" s="33"/>
      <c r="AP145" s="33"/>
      <c r="AQ145" s="33"/>
    </row>
    <row r="146" spans="1:43" s="35" customFormat="1" ht="21" customHeight="1" x14ac:dyDescent="0.2">
      <c r="A146" s="33"/>
      <c r="B146" s="34"/>
      <c r="C146" s="34"/>
      <c r="AH146" s="33"/>
      <c r="AI146" s="33"/>
      <c r="AJ146" s="33"/>
      <c r="AK146" s="33"/>
      <c r="AP146" s="33"/>
      <c r="AQ146" s="33"/>
    </row>
    <row r="147" spans="1:43" s="35" customFormat="1" ht="21" customHeight="1" x14ac:dyDescent="0.2">
      <c r="A147" s="33"/>
      <c r="B147" s="34"/>
      <c r="C147" s="34"/>
      <c r="AH147" s="33"/>
      <c r="AI147" s="33"/>
      <c r="AJ147" s="33"/>
      <c r="AK147" s="33"/>
      <c r="AP147" s="33"/>
      <c r="AQ147" s="33"/>
    </row>
    <row r="148" spans="1:43" s="35" customFormat="1" ht="21" customHeight="1" x14ac:dyDescent="0.2">
      <c r="A148" s="33"/>
      <c r="B148" s="34"/>
      <c r="C148" s="34"/>
      <c r="AH148" s="33"/>
      <c r="AI148" s="33"/>
      <c r="AJ148" s="33"/>
      <c r="AK148" s="33"/>
      <c r="AP148" s="33"/>
      <c r="AQ148" s="33"/>
    </row>
    <row r="149" spans="1:43" s="35" customFormat="1" ht="21" customHeight="1" x14ac:dyDescent="0.2">
      <c r="A149" s="33"/>
      <c r="B149" s="34"/>
      <c r="C149" s="34"/>
      <c r="AH149" s="33"/>
      <c r="AI149" s="33"/>
      <c r="AJ149" s="33"/>
      <c r="AK149" s="33"/>
      <c r="AP149" s="33"/>
      <c r="AQ149" s="33"/>
    </row>
    <row r="150" spans="1:43" s="35" customFormat="1" ht="21" customHeight="1" x14ac:dyDescent="0.2">
      <c r="A150" s="33"/>
      <c r="B150" s="34"/>
      <c r="C150" s="34"/>
      <c r="AH150" s="33"/>
      <c r="AI150" s="33"/>
      <c r="AJ150" s="33"/>
      <c r="AK150" s="33"/>
      <c r="AP150" s="33"/>
      <c r="AQ150" s="33"/>
    </row>
    <row r="151" spans="1:43" s="35" customFormat="1" ht="21" customHeight="1" x14ac:dyDescent="0.2">
      <c r="A151" s="33"/>
      <c r="B151" s="34"/>
      <c r="C151" s="34"/>
      <c r="AH151" s="33"/>
      <c r="AI151" s="33"/>
      <c r="AJ151" s="33"/>
      <c r="AK151" s="33"/>
      <c r="AP151" s="33"/>
      <c r="AQ151" s="33"/>
    </row>
    <row r="152" spans="1:43" s="35" customFormat="1" ht="21" customHeight="1" x14ac:dyDescent="0.2">
      <c r="A152" s="33"/>
      <c r="B152" s="34"/>
      <c r="C152" s="34"/>
      <c r="AH152" s="33"/>
      <c r="AI152" s="33"/>
      <c r="AJ152" s="33"/>
      <c r="AK152" s="33"/>
      <c r="AP152" s="33"/>
      <c r="AQ152" s="33"/>
    </row>
    <row r="153" spans="1:43" s="35" customFormat="1" ht="21" customHeight="1" x14ac:dyDescent="0.2">
      <c r="A153" s="33"/>
      <c r="B153" s="34"/>
      <c r="C153" s="34"/>
      <c r="AH153" s="33"/>
      <c r="AI153" s="33"/>
      <c r="AJ153" s="33"/>
      <c r="AK153" s="33"/>
      <c r="AP153" s="33"/>
      <c r="AQ153" s="33"/>
    </row>
    <row r="154" spans="1:43" s="35" customFormat="1" ht="21" customHeight="1" x14ac:dyDescent="0.2">
      <c r="A154" s="33"/>
      <c r="B154" s="34"/>
      <c r="C154" s="34"/>
      <c r="AH154" s="33"/>
      <c r="AI154" s="33"/>
      <c r="AJ154" s="33"/>
      <c r="AK154" s="33"/>
      <c r="AP154" s="33"/>
      <c r="AQ154" s="33"/>
    </row>
    <row r="155" spans="1:43" s="35" customFormat="1" ht="21" customHeight="1" x14ac:dyDescent="0.2">
      <c r="A155" s="33"/>
      <c r="B155" s="34"/>
      <c r="C155" s="34"/>
      <c r="AH155" s="33"/>
      <c r="AI155" s="33"/>
      <c r="AJ155" s="33"/>
      <c r="AK155" s="33"/>
      <c r="AP155" s="33"/>
      <c r="AQ155" s="33"/>
    </row>
    <row r="156" spans="1:43" s="35" customFormat="1" ht="21" customHeight="1" x14ac:dyDescent="0.2">
      <c r="A156" s="33"/>
      <c r="B156" s="34"/>
      <c r="C156" s="34"/>
      <c r="AH156" s="33"/>
      <c r="AI156" s="33"/>
      <c r="AJ156" s="33"/>
      <c r="AK156" s="33"/>
      <c r="AP156" s="33"/>
      <c r="AQ156" s="33"/>
    </row>
    <row r="157" spans="1:43" s="35" customFormat="1" ht="21" customHeight="1" x14ac:dyDescent="0.2">
      <c r="A157" s="33"/>
      <c r="B157" s="34"/>
      <c r="C157" s="34"/>
      <c r="AH157" s="33"/>
      <c r="AI157" s="33"/>
      <c r="AJ157" s="33"/>
      <c r="AK157" s="33"/>
      <c r="AP157" s="33"/>
      <c r="AQ157" s="33"/>
    </row>
    <row r="158" spans="1:43" s="35" customFormat="1" ht="21" customHeight="1" x14ac:dyDescent="0.2">
      <c r="A158" s="33"/>
      <c r="B158" s="34"/>
      <c r="C158" s="34"/>
      <c r="AH158" s="33"/>
      <c r="AI158" s="33"/>
      <c r="AJ158" s="33"/>
      <c r="AK158" s="33"/>
      <c r="AP158" s="33"/>
      <c r="AQ158" s="33"/>
    </row>
    <row r="159" spans="1:43" s="35" customFormat="1" ht="21" customHeight="1" x14ac:dyDescent="0.2">
      <c r="A159" s="33"/>
      <c r="B159" s="34"/>
      <c r="C159" s="34"/>
      <c r="AH159" s="33"/>
      <c r="AI159" s="33"/>
      <c r="AJ159" s="33"/>
      <c r="AK159" s="33"/>
      <c r="AP159" s="33"/>
      <c r="AQ159" s="33"/>
    </row>
    <row r="160" spans="1:43" s="35" customFormat="1" ht="21" customHeight="1" x14ac:dyDescent="0.2">
      <c r="A160" s="33"/>
      <c r="B160" s="34"/>
      <c r="C160" s="34"/>
      <c r="AH160" s="33"/>
      <c r="AI160" s="33"/>
      <c r="AJ160" s="33"/>
      <c r="AK160" s="33"/>
      <c r="AP160" s="33"/>
      <c r="AQ160" s="33"/>
    </row>
    <row r="161" spans="1:43" s="35" customFormat="1" ht="21" customHeight="1" x14ac:dyDescent="0.2">
      <c r="A161" s="33"/>
      <c r="B161" s="34"/>
      <c r="C161" s="34"/>
      <c r="AH161" s="33"/>
      <c r="AI161" s="33"/>
      <c r="AJ161" s="33"/>
      <c r="AK161" s="33"/>
      <c r="AP161" s="33"/>
      <c r="AQ161" s="33"/>
    </row>
    <row r="162" spans="1:43" s="35" customFormat="1" ht="21" customHeight="1" x14ac:dyDescent="0.2">
      <c r="A162" s="33"/>
      <c r="B162" s="34"/>
      <c r="C162" s="34"/>
      <c r="AH162" s="33"/>
      <c r="AI162" s="33"/>
      <c r="AJ162" s="33"/>
      <c r="AK162" s="33"/>
      <c r="AP162" s="33"/>
      <c r="AQ162" s="33"/>
    </row>
    <row r="163" spans="1:43" s="35" customFormat="1" ht="21" customHeight="1" x14ac:dyDescent="0.2">
      <c r="A163" s="33"/>
      <c r="B163" s="34"/>
      <c r="C163" s="34"/>
      <c r="AH163" s="33"/>
      <c r="AI163" s="33"/>
      <c r="AJ163" s="33"/>
      <c r="AK163" s="33"/>
      <c r="AP163" s="33"/>
      <c r="AQ163" s="33"/>
    </row>
    <row r="164" spans="1:43" s="35" customFormat="1" ht="21" customHeight="1" x14ac:dyDescent="0.2">
      <c r="A164" s="33"/>
      <c r="B164" s="34"/>
      <c r="C164" s="34"/>
      <c r="AH164" s="33"/>
      <c r="AI164" s="33"/>
      <c r="AJ164" s="33"/>
      <c r="AK164" s="33"/>
      <c r="AP164" s="33"/>
      <c r="AQ164" s="33"/>
    </row>
    <row r="165" spans="1:43" s="35" customFormat="1" ht="21" customHeight="1" x14ac:dyDescent="0.2">
      <c r="A165" s="33"/>
      <c r="B165" s="34"/>
      <c r="C165" s="34"/>
      <c r="AH165" s="33"/>
      <c r="AI165" s="33"/>
      <c r="AJ165" s="33"/>
      <c r="AK165" s="33"/>
      <c r="AP165" s="33"/>
      <c r="AQ165" s="33"/>
    </row>
    <row r="166" spans="1:43" s="35" customFormat="1" ht="21" customHeight="1" x14ac:dyDescent="0.2">
      <c r="A166" s="33"/>
      <c r="B166" s="34"/>
      <c r="C166" s="34"/>
      <c r="AH166" s="33"/>
      <c r="AI166" s="33"/>
      <c r="AJ166" s="33"/>
      <c r="AK166" s="33"/>
      <c r="AP166" s="33"/>
      <c r="AQ166" s="33"/>
    </row>
    <row r="167" spans="1:43" s="35" customFormat="1" ht="21" customHeight="1" x14ac:dyDescent="0.2">
      <c r="A167" s="33"/>
      <c r="B167" s="34"/>
      <c r="C167" s="34"/>
      <c r="AH167" s="33"/>
      <c r="AI167" s="33"/>
      <c r="AJ167" s="33"/>
      <c r="AK167" s="33"/>
      <c r="AP167" s="33"/>
      <c r="AQ167" s="33"/>
    </row>
    <row r="168" spans="1:43" s="35" customFormat="1" ht="21" customHeight="1" x14ac:dyDescent="0.2">
      <c r="A168" s="33"/>
      <c r="B168" s="34"/>
      <c r="C168" s="34"/>
      <c r="AH168" s="33"/>
      <c r="AI168" s="33"/>
      <c r="AJ168" s="33"/>
      <c r="AK168" s="33"/>
      <c r="AP168" s="33"/>
      <c r="AQ168" s="33"/>
    </row>
    <row r="169" spans="1:43" s="35" customFormat="1" ht="21" customHeight="1" x14ac:dyDescent="0.2">
      <c r="A169" s="33"/>
      <c r="B169" s="34"/>
      <c r="C169" s="34"/>
      <c r="AH169" s="33"/>
      <c r="AI169" s="33"/>
      <c r="AJ169" s="33"/>
      <c r="AK169" s="33"/>
      <c r="AP169" s="33"/>
      <c r="AQ169" s="33"/>
    </row>
    <row r="170" spans="1:43" s="35" customFormat="1" ht="21" customHeight="1" x14ac:dyDescent="0.2">
      <c r="A170" s="33"/>
      <c r="B170" s="34"/>
      <c r="C170" s="34"/>
      <c r="AH170" s="33"/>
      <c r="AI170" s="33"/>
      <c r="AJ170" s="33"/>
      <c r="AK170" s="33"/>
      <c r="AP170" s="33"/>
      <c r="AQ170" s="33"/>
    </row>
    <row r="171" spans="1:43" s="35" customFormat="1" ht="21" customHeight="1" x14ac:dyDescent="0.2">
      <c r="A171" s="33"/>
      <c r="B171" s="34"/>
      <c r="C171" s="34"/>
      <c r="AH171" s="33"/>
      <c r="AI171" s="33"/>
      <c r="AJ171" s="33"/>
      <c r="AK171" s="33"/>
      <c r="AP171" s="33"/>
      <c r="AQ171" s="33"/>
    </row>
    <row r="172" spans="1:43" s="35" customFormat="1" ht="21" customHeight="1" x14ac:dyDescent="0.2">
      <c r="A172" s="33"/>
      <c r="B172" s="34"/>
      <c r="C172" s="34"/>
      <c r="AH172" s="33"/>
      <c r="AI172" s="33"/>
      <c r="AJ172" s="33"/>
      <c r="AK172" s="33"/>
      <c r="AP172" s="33"/>
      <c r="AQ172" s="33"/>
    </row>
    <row r="173" spans="1:43" s="35" customFormat="1" ht="21" customHeight="1" x14ac:dyDescent="0.2">
      <c r="A173" s="33"/>
      <c r="B173" s="34"/>
      <c r="C173" s="34"/>
      <c r="AH173" s="33"/>
      <c r="AI173" s="33"/>
      <c r="AJ173" s="33"/>
      <c r="AK173" s="33"/>
      <c r="AP173" s="33"/>
      <c r="AQ173" s="33"/>
    </row>
    <row r="174" spans="1:43" s="35" customFormat="1" ht="21" customHeight="1" x14ac:dyDescent="0.2">
      <c r="A174" s="33"/>
      <c r="B174" s="34"/>
      <c r="C174" s="34"/>
      <c r="AH174" s="33"/>
      <c r="AI174" s="33"/>
      <c r="AJ174" s="33"/>
      <c r="AK174" s="33"/>
      <c r="AP174" s="33"/>
      <c r="AQ174" s="33"/>
    </row>
    <row r="175" spans="1:43" s="35" customFormat="1" ht="21" customHeight="1" x14ac:dyDescent="0.2">
      <c r="A175" s="33"/>
      <c r="B175" s="34"/>
      <c r="C175" s="34"/>
      <c r="AH175" s="33"/>
      <c r="AI175" s="33"/>
      <c r="AJ175" s="33"/>
      <c r="AK175" s="33"/>
      <c r="AP175" s="33"/>
      <c r="AQ175" s="33"/>
    </row>
    <row r="176" spans="1:43" s="35" customFormat="1" ht="21" customHeight="1" x14ac:dyDescent="0.2">
      <c r="A176" s="33"/>
      <c r="B176" s="34"/>
      <c r="C176" s="34"/>
      <c r="AH176" s="33"/>
      <c r="AI176" s="33"/>
      <c r="AJ176" s="33"/>
      <c r="AK176" s="33"/>
      <c r="AP176" s="33"/>
      <c r="AQ176" s="33"/>
    </row>
    <row r="177" spans="1:43" s="35" customFormat="1" ht="21" customHeight="1" x14ac:dyDescent="0.2">
      <c r="A177" s="33"/>
      <c r="B177" s="34"/>
      <c r="C177" s="34"/>
      <c r="AH177" s="33"/>
      <c r="AI177" s="33"/>
      <c r="AJ177" s="33"/>
      <c r="AK177" s="33"/>
      <c r="AP177" s="33"/>
      <c r="AQ177" s="33"/>
    </row>
    <row r="178" spans="1:43" s="35" customFormat="1" ht="21" customHeight="1" x14ac:dyDescent="0.2">
      <c r="A178" s="33"/>
      <c r="B178" s="34"/>
      <c r="C178" s="34"/>
      <c r="AH178" s="33"/>
      <c r="AI178" s="33"/>
      <c r="AJ178" s="33"/>
      <c r="AK178" s="33"/>
      <c r="AP178" s="33"/>
      <c r="AQ178" s="33"/>
    </row>
    <row r="179" spans="1:43" s="35" customFormat="1" ht="21" customHeight="1" x14ac:dyDescent="0.2">
      <c r="A179" s="33"/>
      <c r="B179" s="34"/>
      <c r="C179" s="34"/>
      <c r="AH179" s="33"/>
      <c r="AI179" s="33"/>
      <c r="AJ179" s="33"/>
      <c r="AK179" s="33"/>
      <c r="AP179" s="33"/>
      <c r="AQ179" s="33"/>
    </row>
    <row r="180" spans="1:43" s="35" customFormat="1" ht="21" customHeight="1" x14ac:dyDescent="0.2">
      <c r="A180" s="33"/>
      <c r="B180" s="34"/>
      <c r="C180" s="34"/>
      <c r="AH180" s="33"/>
      <c r="AI180" s="33"/>
      <c r="AJ180" s="33"/>
      <c r="AK180" s="33"/>
      <c r="AP180" s="33"/>
      <c r="AQ180" s="33"/>
    </row>
    <row r="181" spans="1:43" s="35" customFormat="1" ht="21" customHeight="1" x14ac:dyDescent="0.2">
      <c r="A181" s="33"/>
      <c r="B181" s="34"/>
      <c r="C181" s="34"/>
      <c r="AH181" s="33"/>
      <c r="AI181" s="33"/>
      <c r="AJ181" s="33"/>
      <c r="AK181" s="33"/>
      <c r="AP181" s="33"/>
      <c r="AQ181" s="33"/>
    </row>
    <row r="182" spans="1:43" s="35" customFormat="1" ht="21" customHeight="1" x14ac:dyDescent="0.2">
      <c r="A182" s="33"/>
      <c r="B182" s="34"/>
      <c r="C182" s="34"/>
      <c r="AH182" s="33"/>
      <c r="AI182" s="33"/>
      <c r="AJ182" s="33"/>
      <c r="AK182" s="33"/>
      <c r="AP182" s="33"/>
      <c r="AQ182" s="33"/>
    </row>
    <row r="183" spans="1:43" s="35" customFormat="1" ht="21" customHeight="1" x14ac:dyDescent="0.2">
      <c r="A183" s="33"/>
      <c r="B183" s="34"/>
      <c r="C183" s="34"/>
      <c r="AH183" s="33"/>
      <c r="AI183" s="33"/>
      <c r="AJ183" s="33"/>
      <c r="AK183" s="33"/>
      <c r="AP183" s="33"/>
      <c r="AQ183" s="33"/>
    </row>
    <row r="184" spans="1:43" s="35" customFormat="1" ht="21" customHeight="1" x14ac:dyDescent="0.2">
      <c r="A184" s="33"/>
      <c r="B184" s="34"/>
      <c r="C184" s="34"/>
      <c r="AH184" s="33"/>
      <c r="AI184" s="33"/>
      <c r="AJ184" s="33"/>
      <c r="AK184" s="33"/>
      <c r="AP184" s="33"/>
      <c r="AQ184" s="33"/>
    </row>
    <row r="185" spans="1:43" s="35" customFormat="1" ht="21" customHeight="1" x14ac:dyDescent="0.2">
      <c r="A185" s="33"/>
      <c r="B185" s="34"/>
      <c r="C185" s="34"/>
      <c r="AH185" s="33"/>
      <c r="AI185" s="33"/>
      <c r="AJ185" s="33"/>
      <c r="AK185" s="33"/>
      <c r="AP185" s="33"/>
      <c r="AQ185" s="33"/>
    </row>
    <row r="186" spans="1:43" s="35" customFormat="1" ht="21" customHeight="1" x14ac:dyDescent="0.2">
      <c r="A186" s="33"/>
      <c r="B186" s="34"/>
      <c r="C186" s="34"/>
      <c r="AH186" s="33"/>
      <c r="AI186" s="33"/>
      <c r="AJ186" s="33"/>
      <c r="AK186" s="33"/>
      <c r="AP186" s="33"/>
      <c r="AQ186" s="33"/>
    </row>
    <row r="187" spans="1:43" s="35" customFormat="1" ht="21" customHeight="1" x14ac:dyDescent="0.2">
      <c r="A187" s="33"/>
      <c r="B187" s="34"/>
      <c r="C187" s="34"/>
      <c r="AH187" s="33"/>
      <c r="AI187" s="33"/>
      <c r="AJ187" s="33"/>
      <c r="AK187" s="33"/>
      <c r="AP187" s="33"/>
      <c r="AQ187" s="33"/>
    </row>
    <row r="188" spans="1:43" s="35" customFormat="1" ht="21" customHeight="1" x14ac:dyDescent="0.2">
      <c r="A188" s="33"/>
      <c r="B188" s="34"/>
      <c r="C188" s="34"/>
      <c r="AH188" s="33"/>
      <c r="AI188" s="33"/>
      <c r="AJ188" s="33"/>
      <c r="AK188" s="33"/>
      <c r="AP188" s="33"/>
      <c r="AQ188" s="33"/>
    </row>
    <row r="189" spans="1:43" s="35" customFormat="1" ht="21" customHeight="1" x14ac:dyDescent="0.2">
      <c r="A189" s="33"/>
      <c r="B189" s="34"/>
      <c r="C189" s="34"/>
      <c r="AH189" s="33"/>
      <c r="AI189" s="33"/>
      <c r="AJ189" s="33"/>
      <c r="AK189" s="33"/>
      <c r="AP189" s="33"/>
      <c r="AQ189" s="33"/>
    </row>
    <row r="190" spans="1:43" s="35" customFormat="1" ht="21" customHeight="1" x14ac:dyDescent="0.2">
      <c r="A190" s="33"/>
      <c r="B190" s="34"/>
      <c r="C190" s="34"/>
      <c r="AH190" s="33"/>
      <c r="AI190" s="33"/>
      <c r="AJ190" s="33"/>
      <c r="AK190" s="33"/>
      <c r="AP190" s="33"/>
      <c r="AQ190" s="33"/>
    </row>
    <row r="191" spans="1:43" s="35" customFormat="1" ht="21" customHeight="1" x14ac:dyDescent="0.2">
      <c r="A191" s="33"/>
      <c r="B191" s="34"/>
      <c r="C191" s="34"/>
      <c r="AH191" s="33"/>
      <c r="AI191" s="33"/>
      <c r="AJ191" s="33"/>
      <c r="AK191" s="33"/>
      <c r="AP191" s="33"/>
      <c r="AQ191" s="33"/>
    </row>
    <row r="192" spans="1:43" s="35" customFormat="1" ht="21" customHeight="1" x14ac:dyDescent="0.2">
      <c r="A192" s="33"/>
      <c r="B192" s="34"/>
      <c r="C192" s="34"/>
      <c r="AH192" s="33"/>
      <c r="AI192" s="33"/>
      <c r="AJ192" s="33"/>
      <c r="AK192" s="33"/>
      <c r="AP192" s="33"/>
      <c r="AQ192" s="33"/>
    </row>
    <row r="193" spans="1:43" s="35" customFormat="1" ht="21" customHeight="1" x14ac:dyDescent="0.2">
      <c r="A193" s="33"/>
      <c r="B193" s="34"/>
      <c r="C193" s="34"/>
      <c r="AH193" s="33"/>
      <c r="AI193" s="33"/>
      <c r="AJ193" s="33"/>
      <c r="AK193" s="33"/>
      <c r="AP193" s="33"/>
      <c r="AQ193" s="33"/>
    </row>
    <row r="194" spans="1:43" s="35" customFormat="1" ht="21" customHeight="1" x14ac:dyDescent="0.2">
      <c r="A194" s="33"/>
      <c r="B194" s="34"/>
      <c r="C194" s="34"/>
      <c r="AH194" s="33"/>
      <c r="AI194" s="33"/>
      <c r="AJ194" s="33"/>
      <c r="AK194" s="33"/>
      <c r="AP194" s="33"/>
      <c r="AQ194" s="33"/>
    </row>
    <row r="195" spans="1:43" s="35" customFormat="1" ht="21" customHeight="1" x14ac:dyDescent="0.2">
      <c r="A195" s="33"/>
      <c r="B195" s="34"/>
      <c r="C195" s="34"/>
      <c r="AH195" s="33"/>
      <c r="AI195" s="33"/>
      <c r="AJ195" s="33"/>
      <c r="AK195" s="33"/>
      <c r="AP195" s="33"/>
      <c r="AQ195" s="33"/>
    </row>
    <row r="196" spans="1:43" s="35" customFormat="1" ht="21" customHeight="1" x14ac:dyDescent="0.2">
      <c r="A196" s="33"/>
      <c r="B196" s="34"/>
      <c r="C196" s="34"/>
      <c r="AH196" s="33"/>
      <c r="AI196" s="33"/>
      <c r="AJ196" s="33"/>
      <c r="AK196" s="33"/>
      <c r="AP196" s="33"/>
      <c r="AQ196" s="33"/>
    </row>
    <row r="197" spans="1:43" s="35" customFormat="1" ht="21" customHeight="1" x14ac:dyDescent="0.2">
      <c r="A197" s="33"/>
      <c r="B197" s="34"/>
      <c r="C197" s="34"/>
      <c r="AH197" s="33"/>
      <c r="AI197" s="33"/>
      <c r="AJ197" s="33"/>
      <c r="AK197" s="33"/>
      <c r="AP197" s="33"/>
      <c r="AQ197" s="33"/>
    </row>
    <row r="198" spans="1:43" s="35" customFormat="1" ht="21" customHeight="1" x14ac:dyDescent="0.2">
      <c r="A198" s="33"/>
      <c r="B198" s="34"/>
      <c r="C198" s="34"/>
      <c r="AH198" s="33"/>
      <c r="AI198" s="33"/>
      <c r="AJ198" s="33"/>
      <c r="AK198" s="33"/>
      <c r="AP198" s="33"/>
      <c r="AQ198" s="33"/>
    </row>
    <row r="199" spans="1:43" s="35" customFormat="1" ht="21" customHeight="1" x14ac:dyDescent="0.2">
      <c r="A199" s="33"/>
      <c r="B199" s="34"/>
      <c r="C199" s="34"/>
      <c r="AH199" s="33"/>
      <c r="AI199" s="33"/>
      <c r="AJ199" s="33"/>
      <c r="AK199" s="33"/>
      <c r="AP199" s="33"/>
      <c r="AQ199" s="33"/>
    </row>
    <row r="200" spans="1:43" s="35" customFormat="1" ht="21" customHeight="1" x14ac:dyDescent="0.2">
      <c r="A200" s="33"/>
      <c r="B200" s="34"/>
      <c r="C200" s="34"/>
      <c r="AH200" s="33"/>
      <c r="AI200" s="33"/>
      <c r="AJ200" s="33"/>
      <c r="AK200" s="33"/>
      <c r="AP200" s="33"/>
      <c r="AQ200" s="33"/>
    </row>
    <row r="201" spans="1:43" s="35" customFormat="1" ht="21" customHeight="1" x14ac:dyDescent="0.2">
      <c r="A201" s="33"/>
      <c r="B201" s="34"/>
      <c r="C201" s="34"/>
      <c r="AH201" s="33"/>
      <c r="AI201" s="33"/>
      <c r="AJ201" s="33"/>
      <c r="AK201" s="33"/>
      <c r="AP201" s="33"/>
      <c r="AQ201" s="33"/>
    </row>
    <row r="202" spans="1:43" s="35" customFormat="1" ht="21" customHeight="1" x14ac:dyDescent="0.2">
      <c r="A202" s="33"/>
      <c r="B202" s="34"/>
      <c r="C202" s="34"/>
      <c r="AH202" s="33"/>
      <c r="AI202" s="33"/>
      <c r="AJ202" s="33"/>
      <c r="AK202" s="33"/>
      <c r="AP202" s="33"/>
      <c r="AQ202" s="33"/>
    </row>
    <row r="203" spans="1:43" s="35" customFormat="1" ht="21" customHeight="1" x14ac:dyDescent="0.2">
      <c r="A203" s="33"/>
      <c r="B203" s="34"/>
      <c r="C203" s="34"/>
      <c r="AH203" s="33"/>
      <c r="AI203" s="33"/>
      <c r="AJ203" s="33"/>
      <c r="AK203" s="33"/>
      <c r="AP203" s="33"/>
      <c r="AQ203" s="33"/>
    </row>
    <row r="204" spans="1:43" s="35" customFormat="1" ht="21" customHeight="1" x14ac:dyDescent="0.2">
      <c r="A204" s="33"/>
      <c r="B204" s="34"/>
      <c r="C204" s="34"/>
      <c r="AH204" s="33"/>
      <c r="AI204" s="33"/>
      <c r="AJ204" s="33"/>
      <c r="AK204" s="33"/>
      <c r="AP204" s="33"/>
      <c r="AQ204" s="33"/>
    </row>
    <row r="205" spans="1:43" s="35" customFormat="1" ht="21" customHeight="1" x14ac:dyDescent="0.2">
      <c r="A205" s="33"/>
      <c r="B205" s="34"/>
      <c r="C205" s="34"/>
      <c r="AH205" s="33"/>
      <c r="AI205" s="33"/>
      <c r="AJ205" s="33"/>
      <c r="AK205" s="33"/>
      <c r="AP205" s="33"/>
      <c r="AQ205" s="33"/>
    </row>
    <row r="206" spans="1:43" s="35" customFormat="1" ht="21" customHeight="1" x14ac:dyDescent="0.2">
      <c r="A206" s="33"/>
      <c r="B206" s="34"/>
      <c r="C206" s="34"/>
      <c r="AH206" s="33"/>
      <c r="AI206" s="33"/>
      <c r="AJ206" s="33"/>
      <c r="AK206" s="33"/>
      <c r="AP206" s="33"/>
      <c r="AQ206" s="33"/>
    </row>
    <row r="207" spans="1:43" s="35" customFormat="1" ht="21" customHeight="1" x14ac:dyDescent="0.2">
      <c r="A207" s="33"/>
      <c r="B207" s="34"/>
      <c r="C207" s="34"/>
      <c r="AH207" s="33"/>
      <c r="AI207" s="33"/>
      <c r="AJ207" s="33"/>
      <c r="AK207" s="33"/>
      <c r="AP207" s="33"/>
      <c r="AQ207" s="33"/>
    </row>
    <row r="208" spans="1:43" s="35" customFormat="1" ht="21" customHeight="1" x14ac:dyDescent="0.2">
      <c r="A208" s="33"/>
      <c r="B208" s="34"/>
      <c r="C208" s="34"/>
      <c r="AH208" s="33"/>
      <c r="AI208" s="33"/>
      <c r="AJ208" s="33"/>
      <c r="AK208" s="33"/>
      <c r="AP208" s="33"/>
      <c r="AQ208" s="33"/>
    </row>
    <row r="209" spans="1:43" s="35" customFormat="1" ht="21" customHeight="1" x14ac:dyDescent="0.2">
      <c r="A209" s="33"/>
      <c r="B209" s="34"/>
      <c r="C209" s="34"/>
      <c r="AH209" s="33"/>
      <c r="AI209" s="33"/>
      <c r="AJ209" s="33"/>
      <c r="AK209" s="33"/>
      <c r="AP209" s="33"/>
      <c r="AQ209" s="33"/>
    </row>
    <row r="210" spans="1:43" s="35" customFormat="1" ht="21" customHeight="1" x14ac:dyDescent="0.2">
      <c r="A210" s="33"/>
      <c r="B210" s="34"/>
      <c r="C210" s="34"/>
      <c r="AH210" s="33"/>
      <c r="AI210" s="33"/>
      <c r="AJ210" s="33"/>
      <c r="AK210" s="33"/>
      <c r="AP210" s="33"/>
      <c r="AQ210" s="33"/>
    </row>
    <row r="211" spans="1:43" s="35" customFormat="1" ht="21" customHeight="1" x14ac:dyDescent="0.2">
      <c r="A211" s="33"/>
      <c r="B211" s="34"/>
      <c r="C211" s="34"/>
      <c r="AH211" s="33"/>
      <c r="AI211" s="33"/>
      <c r="AJ211" s="33"/>
      <c r="AK211" s="33"/>
      <c r="AP211" s="33"/>
      <c r="AQ211" s="33"/>
    </row>
    <row r="212" spans="1:43" s="35" customFormat="1" ht="21" customHeight="1" x14ac:dyDescent="0.2">
      <c r="A212" s="33"/>
      <c r="B212" s="34"/>
      <c r="C212" s="34"/>
      <c r="AH212" s="33"/>
      <c r="AI212" s="33"/>
      <c r="AJ212" s="33"/>
      <c r="AK212" s="33"/>
      <c r="AP212" s="33"/>
      <c r="AQ212" s="33"/>
    </row>
    <row r="213" spans="1:43" s="35" customFormat="1" ht="21" customHeight="1" x14ac:dyDescent="0.2">
      <c r="A213" s="33"/>
      <c r="B213" s="34"/>
      <c r="C213" s="34"/>
      <c r="AH213" s="33"/>
      <c r="AI213" s="33"/>
      <c r="AJ213" s="33"/>
      <c r="AK213" s="33"/>
      <c r="AP213" s="33"/>
      <c r="AQ213" s="33"/>
    </row>
    <row r="214" spans="1:43" s="35" customFormat="1" ht="21" customHeight="1" x14ac:dyDescent="0.2">
      <c r="A214" s="33"/>
      <c r="B214" s="34"/>
      <c r="C214" s="34"/>
      <c r="AH214" s="33"/>
      <c r="AI214" s="33"/>
      <c r="AJ214" s="33"/>
      <c r="AK214" s="33"/>
      <c r="AP214" s="33"/>
      <c r="AQ214" s="33"/>
    </row>
    <row r="215" spans="1:43" s="35" customFormat="1" ht="21" customHeight="1" x14ac:dyDescent="0.2">
      <c r="A215" s="33"/>
      <c r="B215" s="34"/>
      <c r="C215" s="34"/>
      <c r="AH215" s="33"/>
      <c r="AI215" s="33"/>
      <c r="AJ215" s="33"/>
      <c r="AK215" s="33"/>
      <c r="AP215" s="33"/>
      <c r="AQ215" s="33"/>
    </row>
    <row r="216" spans="1:43" s="35" customFormat="1" ht="21" customHeight="1" x14ac:dyDescent="0.2">
      <c r="A216" s="33"/>
      <c r="B216" s="34"/>
      <c r="C216" s="34"/>
      <c r="AH216" s="33"/>
      <c r="AI216" s="33"/>
      <c r="AJ216" s="33"/>
      <c r="AK216" s="33"/>
      <c r="AP216" s="33"/>
      <c r="AQ216" s="33"/>
    </row>
    <row r="217" spans="1:43" s="35" customFormat="1" ht="21" customHeight="1" x14ac:dyDescent="0.2">
      <c r="A217" s="33"/>
      <c r="B217" s="34"/>
      <c r="C217" s="34"/>
      <c r="AH217" s="33"/>
      <c r="AI217" s="33"/>
      <c r="AJ217" s="33"/>
      <c r="AK217" s="33"/>
      <c r="AP217" s="33"/>
      <c r="AQ217" s="33"/>
    </row>
    <row r="218" spans="1:43" s="35" customFormat="1" ht="21" customHeight="1" x14ac:dyDescent="0.2">
      <c r="A218" s="33"/>
      <c r="B218" s="34"/>
      <c r="C218" s="34"/>
      <c r="AH218" s="33"/>
      <c r="AI218" s="33"/>
      <c r="AJ218" s="33"/>
      <c r="AK218" s="33"/>
      <c r="AP218" s="33"/>
      <c r="AQ218" s="33"/>
    </row>
    <row r="219" spans="1:43" s="35" customFormat="1" ht="21" customHeight="1" x14ac:dyDescent="0.2">
      <c r="A219" s="33"/>
      <c r="B219" s="34"/>
      <c r="C219" s="34"/>
      <c r="AH219" s="33"/>
      <c r="AI219" s="33"/>
      <c r="AJ219" s="33"/>
      <c r="AK219" s="33"/>
      <c r="AP219" s="33"/>
      <c r="AQ219" s="33"/>
    </row>
    <row r="220" spans="1:43" s="35" customFormat="1" ht="21" customHeight="1" x14ac:dyDescent="0.2">
      <c r="A220" s="33"/>
      <c r="B220" s="34"/>
      <c r="C220" s="34"/>
      <c r="AH220" s="33"/>
      <c r="AI220" s="33"/>
      <c r="AJ220" s="33"/>
      <c r="AK220" s="33"/>
      <c r="AP220" s="33"/>
      <c r="AQ220" s="33"/>
    </row>
    <row r="221" spans="1:43" s="35" customFormat="1" ht="21" customHeight="1" x14ac:dyDescent="0.2">
      <c r="A221" s="33"/>
      <c r="B221" s="34"/>
      <c r="C221" s="34"/>
      <c r="AH221" s="33"/>
      <c r="AI221" s="33"/>
      <c r="AJ221" s="33"/>
      <c r="AK221" s="33"/>
      <c r="AP221" s="33"/>
      <c r="AQ221" s="33"/>
    </row>
    <row r="222" spans="1:43" s="35" customFormat="1" ht="21" customHeight="1" x14ac:dyDescent="0.2">
      <c r="A222" s="33"/>
      <c r="B222" s="34"/>
      <c r="C222" s="34"/>
      <c r="AH222" s="33"/>
      <c r="AI222" s="33"/>
      <c r="AJ222" s="33"/>
      <c r="AK222" s="33"/>
      <c r="AP222" s="33"/>
      <c r="AQ222" s="33"/>
    </row>
    <row r="223" spans="1:43" s="35" customFormat="1" ht="21" customHeight="1" x14ac:dyDescent="0.2">
      <c r="A223" s="33"/>
      <c r="B223" s="34"/>
      <c r="C223" s="34"/>
      <c r="AH223" s="33"/>
      <c r="AI223" s="33"/>
      <c r="AJ223" s="33"/>
      <c r="AK223" s="33"/>
      <c r="AP223" s="33"/>
      <c r="AQ223" s="33"/>
    </row>
    <row r="224" spans="1:43" s="35" customFormat="1" ht="21" customHeight="1" x14ac:dyDescent="0.2">
      <c r="A224" s="33"/>
      <c r="B224" s="34"/>
      <c r="C224" s="34"/>
      <c r="AH224" s="33"/>
      <c r="AI224" s="33"/>
      <c r="AJ224" s="33"/>
      <c r="AK224" s="33"/>
      <c r="AP224" s="33"/>
      <c r="AQ224" s="33"/>
    </row>
    <row r="225" spans="1:43" s="35" customFormat="1" ht="21" customHeight="1" x14ac:dyDescent="0.2">
      <c r="A225" s="33"/>
      <c r="B225" s="34"/>
      <c r="C225" s="34"/>
      <c r="AH225" s="33"/>
      <c r="AI225" s="33"/>
      <c r="AJ225" s="33"/>
      <c r="AK225" s="33"/>
      <c r="AP225" s="33"/>
      <c r="AQ225" s="33"/>
    </row>
    <row r="226" spans="1:43" s="35" customFormat="1" ht="21" customHeight="1" x14ac:dyDescent="0.2">
      <c r="A226" s="33"/>
      <c r="B226" s="34"/>
      <c r="C226" s="34"/>
      <c r="AH226" s="33"/>
      <c r="AI226" s="33"/>
      <c r="AJ226" s="33"/>
      <c r="AK226" s="33"/>
      <c r="AP226" s="33"/>
      <c r="AQ226" s="33"/>
    </row>
    <row r="227" spans="1:43" s="35" customFormat="1" ht="21" customHeight="1" x14ac:dyDescent="0.2">
      <c r="A227" s="33"/>
      <c r="B227" s="34"/>
      <c r="C227" s="34"/>
      <c r="AH227" s="33"/>
      <c r="AI227" s="33"/>
      <c r="AJ227" s="33"/>
      <c r="AK227" s="33"/>
      <c r="AP227" s="33"/>
      <c r="AQ227" s="33"/>
    </row>
    <row r="228" spans="1:43" s="35" customFormat="1" ht="21" customHeight="1" x14ac:dyDescent="0.2">
      <c r="A228" s="33"/>
      <c r="B228" s="34"/>
      <c r="C228" s="34"/>
      <c r="AH228" s="33"/>
      <c r="AI228" s="33"/>
      <c r="AJ228" s="33"/>
      <c r="AK228" s="33"/>
      <c r="AP228" s="33"/>
      <c r="AQ228" s="33"/>
    </row>
    <row r="229" spans="1:43" s="35" customFormat="1" ht="21" customHeight="1" x14ac:dyDescent="0.2">
      <c r="A229" s="33"/>
      <c r="B229" s="34"/>
      <c r="C229" s="34"/>
      <c r="AH229" s="33"/>
      <c r="AI229" s="33"/>
      <c r="AJ229" s="33"/>
      <c r="AK229" s="33"/>
      <c r="AP229" s="33"/>
      <c r="AQ229" s="33"/>
    </row>
    <row r="230" spans="1:43" s="35" customFormat="1" ht="21" customHeight="1" x14ac:dyDescent="0.2">
      <c r="A230" s="33"/>
      <c r="B230" s="34"/>
      <c r="C230" s="34"/>
      <c r="AH230" s="33"/>
      <c r="AI230" s="33"/>
      <c r="AJ230" s="33"/>
      <c r="AK230" s="33"/>
      <c r="AP230" s="33"/>
      <c r="AQ230" s="33"/>
    </row>
    <row r="231" spans="1:43" s="35" customFormat="1" ht="21" customHeight="1" x14ac:dyDescent="0.2">
      <c r="A231" s="33"/>
      <c r="B231" s="34"/>
      <c r="C231" s="34"/>
      <c r="AH231" s="33"/>
      <c r="AI231" s="33"/>
      <c r="AJ231" s="33"/>
      <c r="AK231" s="33"/>
      <c r="AP231" s="33"/>
      <c r="AQ231" s="33"/>
    </row>
    <row r="232" spans="1:43" s="35" customFormat="1" ht="21" customHeight="1" x14ac:dyDescent="0.2">
      <c r="A232" s="33"/>
      <c r="B232" s="34"/>
      <c r="C232" s="34"/>
      <c r="AH232" s="33"/>
      <c r="AI232" s="33"/>
      <c r="AJ232" s="33"/>
      <c r="AK232" s="33"/>
      <c r="AP232" s="33"/>
      <c r="AQ232" s="33"/>
    </row>
    <row r="233" spans="1:43" s="35" customFormat="1" ht="21" customHeight="1" x14ac:dyDescent="0.2">
      <c r="A233" s="33"/>
      <c r="B233" s="34"/>
      <c r="C233" s="34"/>
      <c r="AH233" s="33"/>
      <c r="AI233" s="33"/>
      <c r="AJ233" s="33"/>
      <c r="AK233" s="33"/>
      <c r="AP233" s="33"/>
      <c r="AQ233" s="33"/>
    </row>
    <row r="234" spans="1:43" s="35" customFormat="1" ht="21" customHeight="1" x14ac:dyDescent="0.2">
      <c r="A234" s="33"/>
      <c r="B234" s="34"/>
      <c r="C234" s="34"/>
      <c r="AH234" s="33"/>
      <c r="AI234" s="33"/>
      <c r="AJ234" s="33"/>
      <c r="AK234" s="33"/>
      <c r="AP234" s="33"/>
      <c r="AQ234" s="33"/>
    </row>
    <row r="235" spans="1:43" s="35" customFormat="1" ht="21" customHeight="1" x14ac:dyDescent="0.2">
      <c r="A235" s="33"/>
      <c r="B235" s="34"/>
      <c r="C235" s="34"/>
      <c r="AH235" s="33"/>
      <c r="AI235" s="33"/>
      <c r="AJ235" s="33"/>
      <c r="AK235" s="33"/>
      <c r="AP235" s="33"/>
      <c r="AQ235" s="33"/>
    </row>
    <row r="236" spans="1:43" s="35" customFormat="1" ht="21" customHeight="1" x14ac:dyDescent="0.2">
      <c r="A236" s="33"/>
      <c r="B236" s="34"/>
      <c r="C236" s="34"/>
      <c r="AH236" s="33"/>
      <c r="AI236" s="33"/>
      <c r="AJ236" s="33"/>
      <c r="AK236" s="33"/>
      <c r="AP236" s="33"/>
      <c r="AQ236" s="33"/>
    </row>
    <row r="237" spans="1:43" s="35" customFormat="1" ht="21" customHeight="1" x14ac:dyDescent="0.2">
      <c r="A237" s="33"/>
      <c r="B237" s="34"/>
      <c r="C237" s="34"/>
      <c r="AH237" s="33"/>
      <c r="AI237" s="33"/>
      <c r="AJ237" s="33"/>
      <c r="AK237" s="33"/>
      <c r="AP237" s="33"/>
      <c r="AQ237" s="33"/>
    </row>
    <row r="238" spans="1:43" s="35" customFormat="1" ht="21" customHeight="1" x14ac:dyDescent="0.2">
      <c r="A238" s="33"/>
      <c r="B238" s="34"/>
      <c r="C238" s="34"/>
      <c r="AH238" s="33"/>
      <c r="AI238" s="33"/>
      <c r="AJ238" s="33"/>
      <c r="AK238" s="33"/>
      <c r="AP238" s="33"/>
      <c r="AQ238" s="33"/>
    </row>
    <row r="239" spans="1:43" s="35" customFormat="1" ht="21" customHeight="1" x14ac:dyDescent="0.2">
      <c r="A239" s="33"/>
      <c r="B239" s="34"/>
      <c r="C239" s="34"/>
      <c r="AH239" s="33"/>
      <c r="AI239" s="33"/>
      <c r="AJ239" s="33"/>
      <c r="AK239" s="33"/>
      <c r="AP239" s="33"/>
      <c r="AQ239" s="33"/>
    </row>
    <row r="240" spans="1:43" s="35" customFormat="1" ht="21" customHeight="1" x14ac:dyDescent="0.2">
      <c r="A240" s="33"/>
      <c r="B240" s="34"/>
      <c r="C240" s="34"/>
      <c r="AH240" s="33"/>
      <c r="AI240" s="33"/>
      <c r="AJ240" s="33"/>
      <c r="AK240" s="33"/>
      <c r="AP240" s="33"/>
      <c r="AQ240" s="33"/>
    </row>
    <row r="241" spans="1:43" s="35" customFormat="1" ht="21" customHeight="1" x14ac:dyDescent="0.2">
      <c r="A241" s="33"/>
      <c r="B241" s="34"/>
      <c r="C241" s="34"/>
      <c r="AH241" s="33"/>
      <c r="AI241" s="33"/>
      <c r="AJ241" s="33"/>
      <c r="AK241" s="33"/>
      <c r="AP241" s="33"/>
      <c r="AQ241" s="33"/>
    </row>
    <row r="242" spans="1:43" s="35" customFormat="1" ht="21" customHeight="1" x14ac:dyDescent="0.2">
      <c r="A242" s="33"/>
      <c r="B242" s="34"/>
      <c r="C242" s="34"/>
      <c r="AH242" s="33"/>
      <c r="AI242" s="33"/>
      <c r="AJ242" s="33"/>
      <c r="AK242" s="33"/>
      <c r="AP242" s="33"/>
      <c r="AQ242" s="33"/>
    </row>
    <row r="243" spans="1:43" s="35" customFormat="1" ht="21" customHeight="1" x14ac:dyDescent="0.2">
      <c r="A243" s="33"/>
      <c r="B243" s="34"/>
      <c r="C243" s="34"/>
      <c r="AH243" s="33"/>
      <c r="AI243" s="33"/>
      <c r="AJ243" s="33"/>
      <c r="AK243" s="33"/>
      <c r="AP243" s="33"/>
      <c r="AQ243" s="33"/>
    </row>
    <row r="244" spans="1:43" s="35" customFormat="1" ht="21" customHeight="1" x14ac:dyDescent="0.2">
      <c r="A244" s="33"/>
      <c r="B244" s="34"/>
      <c r="C244" s="34"/>
      <c r="AH244" s="33"/>
      <c r="AI244" s="33"/>
      <c r="AJ244" s="33"/>
      <c r="AK244" s="33"/>
      <c r="AP244" s="33"/>
      <c r="AQ244" s="33"/>
    </row>
    <row r="245" spans="1:43" s="35" customFormat="1" ht="21" customHeight="1" x14ac:dyDescent="0.2">
      <c r="A245" s="33"/>
      <c r="B245" s="34"/>
      <c r="C245" s="34"/>
      <c r="AH245" s="33"/>
      <c r="AI245" s="33"/>
      <c r="AJ245" s="33"/>
      <c r="AK245" s="33"/>
      <c r="AP245" s="33"/>
      <c r="AQ245" s="33"/>
    </row>
    <row r="246" spans="1:43" s="35" customFormat="1" ht="21" customHeight="1" x14ac:dyDescent="0.2">
      <c r="A246" s="33"/>
      <c r="B246" s="34"/>
      <c r="C246" s="34"/>
      <c r="AH246" s="33"/>
      <c r="AI246" s="33"/>
      <c r="AJ246" s="33"/>
      <c r="AK246" s="33"/>
      <c r="AP246" s="33"/>
      <c r="AQ246" s="33"/>
    </row>
    <row r="247" spans="1:43" s="35" customFormat="1" ht="21" customHeight="1" x14ac:dyDescent="0.2">
      <c r="A247" s="33"/>
      <c r="B247" s="34"/>
      <c r="C247" s="34"/>
      <c r="AH247" s="33"/>
      <c r="AI247" s="33"/>
      <c r="AJ247" s="33"/>
      <c r="AK247" s="33"/>
      <c r="AP247" s="33"/>
      <c r="AQ247" s="33"/>
    </row>
    <row r="248" spans="1:43" s="35" customFormat="1" ht="21" customHeight="1" x14ac:dyDescent="0.2">
      <c r="A248" s="33"/>
      <c r="B248" s="34"/>
      <c r="C248" s="34"/>
      <c r="AH248" s="33"/>
      <c r="AI248" s="33"/>
      <c r="AJ248" s="33"/>
      <c r="AK248" s="33"/>
      <c r="AP248" s="33"/>
      <c r="AQ248" s="33"/>
    </row>
    <row r="249" spans="1:43" s="35" customFormat="1" ht="21" customHeight="1" x14ac:dyDescent="0.2">
      <c r="A249" s="33"/>
      <c r="B249" s="34"/>
      <c r="C249" s="34"/>
      <c r="AH249" s="33"/>
      <c r="AI249" s="33"/>
      <c r="AJ249" s="33"/>
      <c r="AK249" s="33"/>
      <c r="AP249" s="33"/>
      <c r="AQ249" s="33"/>
    </row>
    <row r="250" spans="1:43" s="35" customFormat="1" ht="21" customHeight="1" x14ac:dyDescent="0.2">
      <c r="A250" s="33"/>
      <c r="B250" s="34"/>
      <c r="C250" s="34"/>
      <c r="AH250" s="33"/>
      <c r="AI250" s="33"/>
      <c r="AJ250" s="33"/>
      <c r="AK250" s="33"/>
      <c r="AP250" s="33"/>
      <c r="AQ250" s="33"/>
    </row>
    <row r="251" spans="1:43" s="35" customFormat="1" ht="21" customHeight="1" x14ac:dyDescent="0.2">
      <c r="A251" s="33"/>
      <c r="B251" s="34"/>
      <c r="C251" s="34"/>
      <c r="AH251" s="33"/>
      <c r="AI251" s="33"/>
      <c r="AJ251" s="33"/>
      <c r="AK251" s="33"/>
      <c r="AP251" s="33"/>
      <c r="AQ251" s="33"/>
    </row>
    <row r="252" spans="1:43" s="35" customFormat="1" ht="21" customHeight="1" x14ac:dyDescent="0.2">
      <c r="A252" s="33"/>
      <c r="B252" s="34"/>
      <c r="C252" s="34"/>
      <c r="AH252" s="33"/>
      <c r="AI252" s="33"/>
      <c r="AJ252" s="33"/>
      <c r="AK252" s="33"/>
      <c r="AP252" s="33"/>
      <c r="AQ252" s="33"/>
    </row>
    <row r="253" spans="1:43" s="35" customFormat="1" ht="21" customHeight="1" x14ac:dyDescent="0.2">
      <c r="A253" s="33"/>
      <c r="B253" s="34"/>
      <c r="C253" s="34"/>
      <c r="AH253" s="33"/>
      <c r="AI253" s="33"/>
      <c r="AJ253" s="33"/>
      <c r="AK253" s="33"/>
      <c r="AP253" s="33"/>
      <c r="AQ253" s="33"/>
    </row>
    <row r="254" spans="1:43" s="35" customFormat="1" ht="21" customHeight="1" x14ac:dyDescent="0.2">
      <c r="A254" s="33"/>
      <c r="B254" s="34"/>
      <c r="C254" s="34"/>
      <c r="AH254" s="33"/>
      <c r="AI254" s="33"/>
      <c r="AJ254" s="33"/>
      <c r="AK254" s="33"/>
      <c r="AP254" s="33"/>
      <c r="AQ254" s="33"/>
    </row>
    <row r="255" spans="1:43" s="35" customFormat="1" ht="21" customHeight="1" x14ac:dyDescent="0.2">
      <c r="A255" s="33"/>
      <c r="B255" s="34"/>
      <c r="C255" s="34"/>
      <c r="AH255" s="33"/>
      <c r="AI255" s="33"/>
      <c r="AJ255" s="33"/>
      <c r="AK255" s="33"/>
      <c r="AP255" s="33"/>
      <c r="AQ255" s="33"/>
    </row>
    <row r="256" spans="1:43" s="35" customFormat="1" ht="21" customHeight="1" x14ac:dyDescent="0.2">
      <c r="A256" s="33"/>
      <c r="B256" s="34"/>
      <c r="C256" s="34"/>
      <c r="AH256" s="33"/>
      <c r="AI256" s="33"/>
      <c r="AJ256" s="33"/>
      <c r="AK256" s="33"/>
      <c r="AP256" s="33"/>
      <c r="AQ256" s="33"/>
    </row>
    <row r="257" spans="1:43" s="35" customFormat="1" ht="21" customHeight="1" x14ac:dyDescent="0.2">
      <c r="A257" s="33"/>
      <c r="B257" s="34"/>
      <c r="C257" s="34"/>
      <c r="AH257" s="33"/>
      <c r="AI257" s="33"/>
      <c r="AJ257" s="33"/>
      <c r="AK257" s="33"/>
      <c r="AP257" s="33"/>
      <c r="AQ257" s="33"/>
    </row>
    <row r="258" spans="1:43" s="35" customFormat="1" ht="21" customHeight="1" x14ac:dyDescent="0.2">
      <c r="A258" s="33"/>
      <c r="B258" s="34"/>
      <c r="C258" s="34"/>
      <c r="AH258" s="33"/>
      <c r="AI258" s="33"/>
      <c r="AJ258" s="33"/>
      <c r="AK258" s="33"/>
      <c r="AP258" s="33"/>
      <c r="AQ258" s="33"/>
    </row>
    <row r="259" spans="1:43" s="35" customFormat="1" ht="21" customHeight="1" x14ac:dyDescent="0.2">
      <c r="A259" s="33"/>
      <c r="B259" s="34"/>
      <c r="C259" s="34"/>
      <c r="AH259" s="33"/>
      <c r="AI259" s="33"/>
      <c r="AJ259" s="33"/>
      <c r="AK259" s="33"/>
      <c r="AP259" s="33"/>
      <c r="AQ259" s="33"/>
    </row>
    <row r="260" spans="1:43" s="35" customFormat="1" ht="21" customHeight="1" x14ac:dyDescent="0.2">
      <c r="A260" s="33"/>
      <c r="B260" s="34"/>
      <c r="C260" s="34"/>
      <c r="AH260" s="33"/>
      <c r="AI260" s="33"/>
      <c r="AJ260" s="33"/>
      <c r="AK260" s="33"/>
      <c r="AP260" s="33"/>
      <c r="AQ260" s="33"/>
    </row>
    <row r="261" spans="1:43" s="35" customFormat="1" ht="21" customHeight="1" x14ac:dyDescent="0.2">
      <c r="A261" s="33"/>
      <c r="B261" s="34"/>
      <c r="C261" s="34"/>
      <c r="AH261" s="33"/>
      <c r="AI261" s="33"/>
      <c r="AJ261" s="33"/>
      <c r="AK261" s="33"/>
      <c r="AP261" s="33"/>
      <c r="AQ261" s="33"/>
    </row>
    <row r="262" spans="1:43" s="35" customFormat="1" ht="21" customHeight="1" x14ac:dyDescent="0.2">
      <c r="A262" s="33"/>
      <c r="B262" s="34"/>
      <c r="C262" s="34"/>
      <c r="AH262" s="33"/>
      <c r="AI262" s="33"/>
      <c r="AJ262" s="33"/>
      <c r="AK262" s="33"/>
      <c r="AP262" s="33"/>
      <c r="AQ262" s="33"/>
    </row>
    <row r="263" spans="1:43" s="35" customFormat="1" ht="21" customHeight="1" x14ac:dyDescent="0.2">
      <c r="A263" s="33"/>
      <c r="B263" s="34"/>
      <c r="C263" s="34"/>
      <c r="AH263" s="33"/>
      <c r="AI263" s="33"/>
      <c r="AJ263" s="33"/>
      <c r="AK263" s="33"/>
      <c r="AP263" s="33"/>
      <c r="AQ263" s="33"/>
    </row>
    <row r="264" spans="1:43" s="35" customFormat="1" ht="21" customHeight="1" x14ac:dyDescent="0.2">
      <c r="A264" s="33"/>
      <c r="B264" s="34"/>
      <c r="C264" s="34"/>
      <c r="AH264" s="33"/>
      <c r="AI264" s="33"/>
      <c r="AJ264" s="33"/>
      <c r="AK264" s="33"/>
      <c r="AP264" s="33"/>
      <c r="AQ264" s="33"/>
    </row>
    <row r="265" spans="1:43" s="35" customFormat="1" ht="21" customHeight="1" x14ac:dyDescent="0.2">
      <c r="A265" s="33"/>
      <c r="B265" s="34"/>
      <c r="C265" s="34"/>
      <c r="AH265" s="33"/>
      <c r="AI265" s="33"/>
      <c r="AJ265" s="33"/>
      <c r="AK265" s="33"/>
      <c r="AP265" s="33"/>
      <c r="AQ265" s="33"/>
    </row>
    <row r="266" spans="1:43" s="35" customFormat="1" ht="21" customHeight="1" x14ac:dyDescent="0.2">
      <c r="A266" s="33"/>
      <c r="B266" s="34"/>
      <c r="C266" s="34"/>
      <c r="AH266" s="33"/>
      <c r="AI266" s="33"/>
      <c r="AJ266" s="33"/>
      <c r="AK266" s="33"/>
      <c r="AP266" s="33"/>
      <c r="AQ266" s="33"/>
    </row>
    <row r="267" spans="1:43" s="35" customFormat="1" ht="21" customHeight="1" x14ac:dyDescent="0.2">
      <c r="A267" s="33"/>
      <c r="B267" s="34"/>
      <c r="C267" s="34"/>
      <c r="AH267" s="33"/>
      <c r="AI267" s="33"/>
      <c r="AJ267" s="33"/>
      <c r="AK267" s="33"/>
      <c r="AP267" s="33"/>
      <c r="AQ267" s="33"/>
    </row>
    <row r="268" spans="1:43" s="35" customFormat="1" ht="21" customHeight="1" x14ac:dyDescent="0.2">
      <c r="A268" s="33"/>
      <c r="B268" s="34"/>
      <c r="C268" s="34"/>
      <c r="AH268" s="33"/>
      <c r="AI268" s="33"/>
      <c r="AJ268" s="33"/>
      <c r="AK268" s="33"/>
      <c r="AP268" s="33"/>
      <c r="AQ268" s="33"/>
    </row>
    <row r="269" spans="1:43" s="35" customFormat="1" ht="21" customHeight="1" x14ac:dyDescent="0.2">
      <c r="A269" s="33"/>
      <c r="B269" s="34"/>
      <c r="C269" s="34"/>
      <c r="AH269" s="33"/>
      <c r="AI269" s="33"/>
      <c r="AJ269" s="33"/>
      <c r="AK269" s="33"/>
      <c r="AP269" s="33"/>
      <c r="AQ269" s="33"/>
    </row>
    <row r="270" spans="1:43" s="35" customFormat="1" ht="21" customHeight="1" x14ac:dyDescent="0.2">
      <c r="A270" s="33"/>
      <c r="B270" s="34"/>
      <c r="C270" s="34"/>
      <c r="AH270" s="33"/>
      <c r="AI270" s="33"/>
      <c r="AJ270" s="33"/>
      <c r="AK270" s="33"/>
      <c r="AP270" s="33"/>
      <c r="AQ270" s="33"/>
    </row>
    <row r="271" spans="1:43" s="35" customFormat="1" ht="21" customHeight="1" x14ac:dyDescent="0.2">
      <c r="A271" s="33"/>
      <c r="B271" s="34"/>
      <c r="C271" s="34"/>
      <c r="AH271" s="33"/>
      <c r="AI271" s="33"/>
      <c r="AJ271" s="33"/>
      <c r="AK271" s="33"/>
      <c r="AP271" s="33"/>
      <c r="AQ271" s="33"/>
    </row>
    <row r="272" spans="1:43" s="35" customFormat="1" ht="21" customHeight="1" x14ac:dyDescent="0.2">
      <c r="A272" s="33"/>
      <c r="B272" s="34"/>
      <c r="C272" s="34"/>
      <c r="AH272" s="33"/>
      <c r="AI272" s="33"/>
      <c r="AJ272" s="33"/>
      <c r="AK272" s="33"/>
      <c r="AP272" s="33"/>
      <c r="AQ272" s="33"/>
    </row>
    <row r="273" spans="1:43" s="35" customFormat="1" ht="21" customHeight="1" x14ac:dyDescent="0.2">
      <c r="A273" s="33"/>
      <c r="B273" s="34"/>
      <c r="C273" s="34"/>
      <c r="AH273" s="33"/>
      <c r="AI273" s="33"/>
      <c r="AJ273" s="33"/>
      <c r="AK273" s="33"/>
      <c r="AP273" s="33"/>
      <c r="AQ273" s="33"/>
    </row>
    <row r="274" spans="1:43" s="35" customFormat="1" ht="21" customHeight="1" x14ac:dyDescent="0.2">
      <c r="A274" s="33"/>
      <c r="B274" s="34"/>
      <c r="C274" s="34"/>
      <c r="AH274" s="33"/>
      <c r="AI274" s="33"/>
      <c r="AJ274" s="33"/>
      <c r="AK274" s="33"/>
      <c r="AP274" s="33"/>
      <c r="AQ274" s="33"/>
    </row>
    <row r="275" spans="1:43" s="35" customFormat="1" ht="21" customHeight="1" x14ac:dyDescent="0.2">
      <c r="A275" s="33"/>
      <c r="B275" s="34"/>
      <c r="C275" s="34"/>
      <c r="AH275" s="33"/>
      <c r="AI275" s="33"/>
      <c r="AJ275" s="33"/>
      <c r="AK275" s="33"/>
      <c r="AP275" s="33"/>
      <c r="AQ275" s="33"/>
    </row>
    <row r="276" spans="1:43" s="35" customFormat="1" ht="21" customHeight="1" x14ac:dyDescent="0.2">
      <c r="A276" s="33"/>
      <c r="B276" s="34"/>
      <c r="C276" s="34"/>
      <c r="AH276" s="33"/>
      <c r="AI276" s="33"/>
      <c r="AJ276" s="33"/>
      <c r="AK276" s="33"/>
      <c r="AP276" s="33"/>
      <c r="AQ276" s="33"/>
    </row>
    <row r="277" spans="1:43" s="35" customFormat="1" ht="21" customHeight="1" x14ac:dyDescent="0.2">
      <c r="A277" s="33"/>
      <c r="B277" s="34"/>
      <c r="C277" s="34"/>
      <c r="AH277" s="33"/>
      <c r="AI277" s="33"/>
      <c r="AJ277" s="33"/>
      <c r="AK277" s="33"/>
      <c r="AP277" s="33"/>
      <c r="AQ277" s="33"/>
    </row>
    <row r="278" spans="1:43" s="35" customFormat="1" ht="21" customHeight="1" x14ac:dyDescent="0.2">
      <c r="A278" s="33"/>
      <c r="B278" s="34"/>
      <c r="C278" s="34"/>
      <c r="AH278" s="33"/>
      <c r="AI278" s="33"/>
      <c r="AJ278" s="33"/>
      <c r="AK278" s="33"/>
      <c r="AP278" s="33"/>
      <c r="AQ278" s="33"/>
    </row>
    <row r="279" spans="1:43" s="35" customFormat="1" ht="21" customHeight="1" x14ac:dyDescent="0.2">
      <c r="A279" s="33"/>
      <c r="B279" s="34"/>
      <c r="C279" s="34"/>
      <c r="AH279" s="33"/>
      <c r="AI279" s="33"/>
      <c r="AJ279" s="33"/>
      <c r="AK279" s="33"/>
      <c r="AP279" s="33"/>
      <c r="AQ279" s="33"/>
    </row>
    <row r="280" spans="1:43" s="35" customFormat="1" ht="21" customHeight="1" x14ac:dyDescent="0.2">
      <c r="A280" s="33"/>
      <c r="B280" s="34"/>
      <c r="C280" s="34"/>
      <c r="AH280" s="33"/>
      <c r="AI280" s="33"/>
      <c r="AJ280" s="33"/>
      <c r="AK280" s="33"/>
      <c r="AP280" s="33"/>
      <c r="AQ280" s="33"/>
    </row>
    <row r="281" spans="1:43" s="35" customFormat="1" ht="21" customHeight="1" x14ac:dyDescent="0.2">
      <c r="A281" s="33"/>
      <c r="B281" s="34"/>
      <c r="C281" s="34"/>
      <c r="AH281" s="33"/>
      <c r="AI281" s="33"/>
      <c r="AJ281" s="33"/>
      <c r="AK281" s="33"/>
      <c r="AP281" s="33"/>
      <c r="AQ281" s="33"/>
    </row>
    <row r="282" spans="1:43" s="35" customFormat="1" ht="21" customHeight="1" x14ac:dyDescent="0.2">
      <c r="A282" s="33"/>
      <c r="B282" s="34"/>
      <c r="C282" s="34"/>
      <c r="AH282" s="33"/>
      <c r="AI282" s="33"/>
      <c r="AJ282" s="33"/>
      <c r="AK282" s="33"/>
      <c r="AP282" s="33"/>
      <c r="AQ282" s="33"/>
    </row>
    <row r="283" spans="1:43" s="35" customFormat="1" ht="21" customHeight="1" x14ac:dyDescent="0.2">
      <c r="A283" s="33"/>
      <c r="B283" s="34"/>
      <c r="C283" s="34"/>
      <c r="AH283" s="33"/>
      <c r="AI283" s="33"/>
      <c r="AJ283" s="33"/>
      <c r="AK283" s="33"/>
      <c r="AP283" s="33"/>
      <c r="AQ283" s="33"/>
    </row>
    <row r="284" spans="1:43" s="35" customFormat="1" ht="21" customHeight="1" x14ac:dyDescent="0.2">
      <c r="A284" s="33"/>
      <c r="B284" s="34"/>
      <c r="C284" s="34"/>
      <c r="AH284" s="33"/>
      <c r="AI284" s="33"/>
      <c r="AJ284" s="33"/>
      <c r="AK284" s="33"/>
      <c r="AP284" s="33"/>
      <c r="AQ284" s="33"/>
    </row>
    <row r="285" spans="1:43" s="35" customFormat="1" ht="21" customHeight="1" x14ac:dyDescent="0.2">
      <c r="A285" s="33"/>
      <c r="B285" s="34"/>
      <c r="C285" s="34"/>
      <c r="AH285" s="33"/>
      <c r="AI285" s="33"/>
      <c r="AJ285" s="33"/>
      <c r="AK285" s="33"/>
      <c r="AP285" s="33"/>
      <c r="AQ285" s="33"/>
    </row>
    <row r="286" spans="1:43" s="35" customFormat="1" ht="21" customHeight="1" x14ac:dyDescent="0.2">
      <c r="A286" s="33"/>
      <c r="B286" s="34"/>
      <c r="C286" s="34"/>
      <c r="AH286" s="33"/>
      <c r="AI286" s="33"/>
      <c r="AJ286" s="33"/>
      <c r="AK286" s="33"/>
      <c r="AP286" s="33"/>
      <c r="AQ286" s="33"/>
    </row>
    <row r="287" spans="1:43" s="35" customFormat="1" ht="21" customHeight="1" x14ac:dyDescent="0.2">
      <c r="A287" s="33"/>
      <c r="B287" s="34"/>
      <c r="C287" s="34"/>
      <c r="AH287" s="33"/>
      <c r="AI287" s="33"/>
      <c r="AJ287" s="33"/>
      <c r="AK287" s="33"/>
      <c r="AP287" s="33"/>
      <c r="AQ287" s="33"/>
    </row>
    <row r="288" spans="1:43" s="35" customFormat="1" ht="21" customHeight="1" x14ac:dyDescent="0.2">
      <c r="A288" s="33"/>
      <c r="B288" s="34"/>
      <c r="C288" s="34"/>
      <c r="AH288" s="33"/>
      <c r="AI288" s="33"/>
      <c r="AJ288" s="33"/>
      <c r="AK288" s="33"/>
      <c r="AP288" s="33"/>
      <c r="AQ288" s="33"/>
    </row>
    <row r="289" spans="1:43" s="35" customFormat="1" ht="21" customHeight="1" x14ac:dyDescent="0.2">
      <c r="A289" s="33"/>
      <c r="B289" s="34"/>
      <c r="C289" s="34"/>
      <c r="AH289" s="33"/>
      <c r="AI289" s="33"/>
      <c r="AJ289" s="33"/>
      <c r="AK289" s="33"/>
      <c r="AP289" s="33"/>
      <c r="AQ289" s="33"/>
    </row>
    <row r="290" spans="1:43" s="35" customFormat="1" ht="21" customHeight="1" x14ac:dyDescent="0.2">
      <c r="A290" s="33"/>
      <c r="B290" s="34"/>
      <c r="C290" s="34"/>
      <c r="AH290" s="33"/>
      <c r="AI290" s="33"/>
      <c r="AJ290" s="33"/>
      <c r="AK290" s="33"/>
      <c r="AP290" s="33"/>
      <c r="AQ290" s="33"/>
    </row>
    <row r="291" spans="1:43" s="35" customFormat="1" ht="21" customHeight="1" x14ac:dyDescent="0.2">
      <c r="A291" s="33"/>
      <c r="B291" s="34"/>
      <c r="C291" s="34"/>
      <c r="AH291" s="33"/>
      <c r="AI291" s="33"/>
      <c r="AJ291" s="33"/>
      <c r="AK291" s="33"/>
      <c r="AP291" s="33"/>
      <c r="AQ291" s="33"/>
    </row>
    <row r="292" spans="1:43" s="35" customFormat="1" ht="21" customHeight="1" x14ac:dyDescent="0.2">
      <c r="A292" s="33"/>
      <c r="B292" s="34"/>
      <c r="C292" s="34"/>
      <c r="AH292" s="33"/>
      <c r="AI292" s="33"/>
      <c r="AJ292" s="33"/>
      <c r="AK292" s="33"/>
      <c r="AP292" s="33"/>
      <c r="AQ292" s="33"/>
    </row>
    <row r="293" spans="1:43" s="35" customFormat="1" ht="21" customHeight="1" x14ac:dyDescent="0.2">
      <c r="A293" s="33"/>
      <c r="B293" s="34"/>
      <c r="C293" s="34"/>
      <c r="AH293" s="33"/>
      <c r="AI293" s="33"/>
      <c r="AJ293" s="33"/>
      <c r="AK293" s="33"/>
      <c r="AP293" s="33"/>
      <c r="AQ293" s="33"/>
    </row>
    <row r="294" spans="1:43" s="35" customFormat="1" ht="21" customHeight="1" x14ac:dyDescent="0.2">
      <c r="A294" s="33"/>
      <c r="B294" s="34"/>
      <c r="C294" s="34"/>
      <c r="AH294" s="33"/>
      <c r="AI294" s="33"/>
      <c r="AJ294" s="33"/>
      <c r="AK294" s="33"/>
      <c r="AP294" s="33"/>
      <c r="AQ294" s="33"/>
    </row>
    <row r="295" spans="1:43" s="35" customFormat="1" ht="21" customHeight="1" x14ac:dyDescent="0.2">
      <c r="A295" s="33"/>
      <c r="B295" s="34"/>
      <c r="C295" s="34"/>
      <c r="AH295" s="33"/>
      <c r="AI295" s="33"/>
      <c r="AJ295" s="33"/>
      <c r="AK295" s="33"/>
      <c r="AP295" s="33"/>
      <c r="AQ295" s="33"/>
    </row>
    <row r="296" spans="1:43" s="35" customFormat="1" ht="21" customHeight="1" x14ac:dyDescent="0.2">
      <c r="A296" s="33"/>
      <c r="B296" s="34"/>
      <c r="C296" s="34"/>
      <c r="AH296" s="33"/>
      <c r="AI296" s="33"/>
      <c r="AJ296" s="33"/>
      <c r="AK296" s="33"/>
      <c r="AP296" s="33"/>
      <c r="AQ296" s="33"/>
    </row>
    <row r="297" spans="1:43" s="35" customFormat="1" ht="21" customHeight="1" x14ac:dyDescent="0.2">
      <c r="A297" s="33"/>
      <c r="B297" s="34"/>
      <c r="C297" s="34"/>
      <c r="AH297" s="33"/>
      <c r="AI297" s="33"/>
      <c r="AJ297" s="33"/>
      <c r="AK297" s="33"/>
      <c r="AP297" s="33"/>
      <c r="AQ297" s="33"/>
    </row>
    <row r="298" spans="1:43" s="35" customFormat="1" ht="21" customHeight="1" x14ac:dyDescent="0.2">
      <c r="A298" s="33"/>
      <c r="B298" s="34"/>
      <c r="C298" s="34"/>
      <c r="AH298" s="33"/>
      <c r="AI298" s="33"/>
      <c r="AJ298" s="33"/>
      <c r="AK298" s="33"/>
      <c r="AP298" s="33"/>
      <c r="AQ298" s="33"/>
    </row>
    <row r="299" spans="1:43" s="35" customFormat="1" ht="21" customHeight="1" x14ac:dyDescent="0.2">
      <c r="A299" s="33"/>
      <c r="B299" s="34"/>
      <c r="C299" s="34"/>
      <c r="AH299" s="33"/>
      <c r="AI299" s="33"/>
      <c r="AJ299" s="33"/>
      <c r="AK299" s="33"/>
      <c r="AP299" s="33"/>
      <c r="AQ299" s="33"/>
    </row>
    <row r="300" spans="1:43" s="35" customFormat="1" ht="21" customHeight="1" x14ac:dyDescent="0.2">
      <c r="A300" s="33"/>
      <c r="B300" s="34"/>
      <c r="C300" s="34"/>
      <c r="AH300" s="33"/>
      <c r="AI300" s="33"/>
      <c r="AJ300" s="33"/>
      <c r="AK300" s="33"/>
      <c r="AP300" s="33"/>
      <c r="AQ300" s="33"/>
    </row>
    <row r="301" spans="1:43" s="35" customFormat="1" ht="21" customHeight="1" x14ac:dyDescent="0.2">
      <c r="A301" s="33"/>
      <c r="B301" s="34"/>
      <c r="C301" s="34"/>
      <c r="AH301" s="33"/>
      <c r="AI301" s="33"/>
      <c r="AJ301" s="33"/>
      <c r="AK301" s="33"/>
      <c r="AP301" s="33"/>
      <c r="AQ301" s="33"/>
    </row>
    <row r="302" spans="1:43" s="35" customFormat="1" ht="21" customHeight="1" x14ac:dyDescent="0.2">
      <c r="A302" s="33"/>
      <c r="B302" s="34"/>
      <c r="C302" s="34"/>
      <c r="AH302" s="33"/>
      <c r="AI302" s="33"/>
      <c r="AJ302" s="33"/>
      <c r="AK302" s="33"/>
      <c r="AP302" s="33"/>
      <c r="AQ302" s="33"/>
    </row>
    <row r="303" spans="1:43" s="35" customFormat="1" ht="21" customHeight="1" x14ac:dyDescent="0.2">
      <c r="A303" s="33"/>
      <c r="B303" s="34"/>
      <c r="C303" s="34"/>
      <c r="AH303" s="33"/>
      <c r="AI303" s="33"/>
      <c r="AJ303" s="33"/>
      <c r="AK303" s="33"/>
      <c r="AP303" s="33"/>
      <c r="AQ303" s="33"/>
    </row>
    <row r="304" spans="1:43" s="35" customFormat="1" ht="21" customHeight="1" x14ac:dyDescent="0.2">
      <c r="A304" s="33"/>
      <c r="B304" s="34"/>
      <c r="C304" s="34"/>
      <c r="AH304" s="33"/>
      <c r="AI304" s="33"/>
      <c r="AJ304" s="33"/>
      <c r="AK304" s="33"/>
      <c r="AP304" s="33"/>
      <c r="AQ304" s="33"/>
    </row>
    <row r="305" spans="1:43" s="35" customFormat="1" ht="21" customHeight="1" x14ac:dyDescent="0.2">
      <c r="A305" s="33"/>
      <c r="B305" s="34"/>
      <c r="C305" s="34"/>
      <c r="AH305" s="33"/>
      <c r="AI305" s="33"/>
      <c r="AJ305" s="33"/>
      <c r="AK305" s="33"/>
      <c r="AP305" s="33"/>
      <c r="AQ305" s="33"/>
    </row>
    <row r="306" spans="1:43" s="35" customFormat="1" ht="21" customHeight="1" x14ac:dyDescent="0.2">
      <c r="A306" s="33"/>
      <c r="B306" s="34"/>
      <c r="C306" s="34"/>
      <c r="AH306" s="33"/>
      <c r="AI306" s="33"/>
      <c r="AJ306" s="33"/>
      <c r="AK306" s="33"/>
      <c r="AP306" s="33"/>
      <c r="AQ306" s="33"/>
    </row>
    <row r="307" spans="1:43" s="35" customFormat="1" ht="21" customHeight="1" x14ac:dyDescent="0.2">
      <c r="A307" s="33"/>
      <c r="B307" s="34"/>
      <c r="C307" s="34"/>
      <c r="AH307" s="33"/>
      <c r="AI307" s="33"/>
      <c r="AJ307" s="33"/>
      <c r="AK307" s="33"/>
      <c r="AP307" s="33"/>
      <c r="AQ307" s="33"/>
    </row>
    <row r="308" spans="1:43" s="35" customFormat="1" ht="21" customHeight="1" x14ac:dyDescent="0.2">
      <c r="A308" s="33"/>
      <c r="B308" s="34"/>
      <c r="C308" s="34"/>
      <c r="AH308" s="33"/>
      <c r="AI308" s="33"/>
      <c r="AJ308" s="33"/>
      <c r="AK308" s="33"/>
      <c r="AP308" s="33"/>
      <c r="AQ308" s="33"/>
    </row>
    <row r="309" spans="1:43" s="35" customFormat="1" ht="21" customHeight="1" x14ac:dyDescent="0.2">
      <c r="A309" s="33"/>
      <c r="B309" s="34"/>
      <c r="C309" s="34"/>
      <c r="AH309" s="33"/>
      <c r="AI309" s="33"/>
      <c r="AJ309" s="33"/>
      <c r="AK309" s="33"/>
      <c r="AP309" s="33"/>
      <c r="AQ309" s="33"/>
    </row>
    <row r="310" spans="1:43" s="35" customFormat="1" ht="21" customHeight="1" x14ac:dyDescent="0.2">
      <c r="A310" s="33"/>
      <c r="B310" s="34"/>
      <c r="C310" s="34"/>
      <c r="AH310" s="33"/>
      <c r="AI310" s="33"/>
      <c r="AJ310" s="33"/>
      <c r="AK310" s="33"/>
      <c r="AP310" s="33"/>
      <c r="AQ310" s="33"/>
    </row>
    <row r="311" spans="1:43" s="35" customFormat="1" ht="21" customHeight="1" x14ac:dyDescent="0.2">
      <c r="A311" s="33"/>
      <c r="B311" s="34"/>
      <c r="C311" s="34"/>
      <c r="AH311" s="33"/>
      <c r="AI311" s="33"/>
      <c r="AJ311" s="33"/>
      <c r="AK311" s="33"/>
      <c r="AP311" s="33"/>
      <c r="AQ311" s="33"/>
    </row>
    <row r="312" spans="1:43" s="35" customFormat="1" ht="21" customHeight="1" x14ac:dyDescent="0.2">
      <c r="A312" s="33"/>
      <c r="B312" s="34"/>
      <c r="C312" s="34"/>
      <c r="AH312" s="33"/>
      <c r="AI312" s="33"/>
      <c r="AJ312" s="33"/>
      <c r="AK312" s="33"/>
      <c r="AP312" s="33"/>
      <c r="AQ312" s="33"/>
    </row>
    <row r="313" spans="1:43" s="35" customFormat="1" ht="21" customHeight="1" x14ac:dyDescent="0.2">
      <c r="A313" s="33"/>
      <c r="B313" s="34"/>
      <c r="C313" s="34"/>
      <c r="AH313" s="33"/>
      <c r="AI313" s="33"/>
      <c r="AJ313" s="33"/>
      <c r="AK313" s="33"/>
      <c r="AP313" s="33"/>
      <c r="AQ313" s="33"/>
    </row>
    <row r="314" spans="1:43" s="35" customFormat="1" ht="21" customHeight="1" x14ac:dyDescent="0.2">
      <c r="A314" s="33"/>
      <c r="B314" s="34"/>
      <c r="C314" s="34"/>
      <c r="AH314" s="33"/>
      <c r="AI314" s="33"/>
      <c r="AJ314" s="33"/>
      <c r="AK314" s="33"/>
      <c r="AP314" s="33"/>
      <c r="AQ314" s="33"/>
    </row>
    <row r="315" spans="1:43" s="35" customFormat="1" ht="21" customHeight="1" x14ac:dyDescent="0.2">
      <c r="A315" s="33"/>
      <c r="B315" s="34"/>
      <c r="C315" s="34"/>
      <c r="AH315" s="33"/>
      <c r="AI315" s="33"/>
      <c r="AJ315" s="33"/>
      <c r="AK315" s="33"/>
      <c r="AP315" s="33"/>
      <c r="AQ315" s="33"/>
    </row>
    <row r="316" spans="1:43" s="35" customFormat="1" ht="21" customHeight="1" x14ac:dyDescent="0.2">
      <c r="A316" s="33"/>
      <c r="B316" s="34"/>
      <c r="C316" s="34"/>
      <c r="AH316" s="33"/>
      <c r="AI316" s="33"/>
      <c r="AJ316" s="33"/>
      <c r="AK316" s="33"/>
      <c r="AP316" s="33"/>
      <c r="AQ316" s="33"/>
    </row>
    <row r="317" spans="1:43" s="35" customFormat="1" ht="21" customHeight="1" x14ac:dyDescent="0.2">
      <c r="A317" s="33"/>
      <c r="B317" s="34"/>
      <c r="C317" s="34"/>
      <c r="AH317" s="33"/>
      <c r="AI317" s="33"/>
      <c r="AJ317" s="33"/>
      <c r="AK317" s="33"/>
      <c r="AP317" s="33"/>
      <c r="AQ317" s="33"/>
    </row>
    <row r="318" spans="1:43" s="35" customFormat="1" ht="21" customHeight="1" x14ac:dyDescent="0.2">
      <c r="A318" s="33"/>
      <c r="B318" s="34"/>
      <c r="C318" s="34"/>
      <c r="AH318" s="33"/>
      <c r="AI318" s="33"/>
      <c r="AJ318" s="33"/>
      <c r="AK318" s="33"/>
      <c r="AP318" s="33"/>
      <c r="AQ318" s="33"/>
    </row>
    <row r="319" spans="1:43" s="35" customFormat="1" ht="21" customHeight="1" x14ac:dyDescent="0.2">
      <c r="A319" s="33"/>
      <c r="B319" s="34"/>
      <c r="C319" s="34"/>
      <c r="AH319" s="33"/>
      <c r="AI319" s="33"/>
      <c r="AJ319" s="33"/>
      <c r="AK319" s="33"/>
      <c r="AP319" s="33"/>
      <c r="AQ319" s="33"/>
    </row>
    <row r="320" spans="1:43" s="35" customFormat="1" ht="21" customHeight="1" x14ac:dyDescent="0.2">
      <c r="A320" s="33"/>
      <c r="B320" s="34"/>
      <c r="C320" s="34"/>
      <c r="AH320" s="33"/>
      <c r="AI320" s="33"/>
      <c r="AJ320" s="33"/>
      <c r="AK320" s="33"/>
      <c r="AP320" s="33"/>
      <c r="AQ320" s="33"/>
    </row>
    <row r="321" spans="1:43" s="35" customFormat="1" ht="21" customHeight="1" x14ac:dyDescent="0.2">
      <c r="A321" s="33"/>
      <c r="B321" s="34"/>
      <c r="C321" s="34"/>
      <c r="AH321" s="33"/>
      <c r="AI321" s="33"/>
      <c r="AJ321" s="33"/>
      <c r="AK321" s="33"/>
      <c r="AP321" s="33"/>
      <c r="AQ321" s="33"/>
    </row>
    <row r="322" spans="1:43" s="35" customFormat="1" ht="21" customHeight="1" x14ac:dyDescent="0.2">
      <c r="A322" s="33"/>
      <c r="B322" s="34"/>
      <c r="C322" s="34"/>
      <c r="AH322" s="33"/>
      <c r="AI322" s="33"/>
      <c r="AJ322" s="33"/>
      <c r="AK322" s="33"/>
      <c r="AP322" s="33"/>
      <c r="AQ322" s="33"/>
    </row>
    <row r="323" spans="1:43" s="35" customFormat="1" ht="21" customHeight="1" x14ac:dyDescent="0.2">
      <c r="A323" s="33"/>
      <c r="B323" s="34"/>
      <c r="C323" s="34"/>
      <c r="AH323" s="33"/>
      <c r="AI323" s="33"/>
      <c r="AJ323" s="33"/>
      <c r="AK323" s="33"/>
      <c r="AP323" s="33"/>
      <c r="AQ323" s="33"/>
    </row>
    <row r="324" spans="1:43" s="35" customFormat="1" ht="21" customHeight="1" x14ac:dyDescent="0.2">
      <c r="A324" s="33"/>
      <c r="B324" s="34"/>
      <c r="C324" s="34"/>
      <c r="AH324" s="33"/>
      <c r="AI324" s="33"/>
      <c r="AJ324" s="33"/>
      <c r="AK324" s="33"/>
      <c r="AP324" s="33"/>
      <c r="AQ324" s="33"/>
    </row>
    <row r="325" spans="1:43" s="35" customFormat="1" ht="21" customHeight="1" x14ac:dyDescent="0.2">
      <c r="A325" s="33"/>
      <c r="B325" s="34"/>
      <c r="C325" s="34"/>
      <c r="AH325" s="33"/>
      <c r="AI325" s="33"/>
      <c r="AJ325" s="33"/>
      <c r="AK325" s="33"/>
      <c r="AP325" s="33"/>
      <c r="AQ325" s="33"/>
    </row>
    <row r="326" spans="1:43" s="35" customFormat="1" ht="21" customHeight="1" x14ac:dyDescent="0.2">
      <c r="A326" s="33"/>
      <c r="B326" s="34"/>
      <c r="C326" s="34"/>
      <c r="AH326" s="33"/>
      <c r="AI326" s="33"/>
      <c r="AJ326" s="33"/>
      <c r="AK326" s="33"/>
      <c r="AP326" s="33"/>
      <c r="AQ326" s="33"/>
    </row>
    <row r="327" spans="1:43" s="35" customFormat="1" ht="21" customHeight="1" x14ac:dyDescent="0.2">
      <c r="A327" s="33"/>
      <c r="B327" s="34"/>
      <c r="C327" s="34"/>
      <c r="AH327" s="33"/>
      <c r="AI327" s="33"/>
      <c r="AJ327" s="33"/>
      <c r="AK327" s="33"/>
      <c r="AP327" s="33"/>
      <c r="AQ327" s="33"/>
    </row>
    <row r="328" spans="1:43" s="35" customFormat="1" ht="21" customHeight="1" x14ac:dyDescent="0.2">
      <c r="A328" s="33"/>
      <c r="B328" s="34"/>
      <c r="C328" s="34"/>
      <c r="AH328" s="33"/>
      <c r="AI328" s="33"/>
      <c r="AJ328" s="33"/>
      <c r="AK328" s="33"/>
      <c r="AP328" s="33"/>
      <c r="AQ328" s="33"/>
    </row>
    <row r="329" spans="1:43" s="35" customFormat="1" ht="21" customHeight="1" x14ac:dyDescent="0.2">
      <c r="A329" s="33"/>
      <c r="B329" s="34"/>
      <c r="C329" s="34"/>
      <c r="AH329" s="33"/>
      <c r="AI329" s="33"/>
      <c r="AJ329" s="33"/>
      <c r="AK329" s="33"/>
      <c r="AP329" s="33"/>
      <c r="AQ329" s="33"/>
    </row>
    <row r="330" spans="1:43" s="35" customFormat="1" ht="21" customHeight="1" x14ac:dyDescent="0.2">
      <c r="A330" s="33"/>
      <c r="B330" s="34"/>
      <c r="C330" s="34"/>
      <c r="AH330" s="33"/>
      <c r="AI330" s="33"/>
      <c r="AJ330" s="33"/>
      <c r="AK330" s="33"/>
      <c r="AP330" s="33"/>
      <c r="AQ330" s="33"/>
    </row>
    <row r="331" spans="1:43" s="35" customFormat="1" ht="21" customHeight="1" x14ac:dyDescent="0.2">
      <c r="A331" s="33"/>
      <c r="B331" s="34"/>
      <c r="C331" s="34"/>
      <c r="AH331" s="33"/>
      <c r="AI331" s="33"/>
      <c r="AJ331" s="33"/>
      <c r="AK331" s="33"/>
      <c r="AP331" s="33"/>
      <c r="AQ331" s="33"/>
    </row>
    <row r="332" spans="1:43" s="35" customFormat="1" ht="21" customHeight="1" x14ac:dyDescent="0.2">
      <c r="A332" s="33"/>
      <c r="B332" s="34"/>
      <c r="C332" s="34"/>
      <c r="AH332" s="33"/>
      <c r="AI332" s="33"/>
      <c r="AJ332" s="33"/>
      <c r="AK332" s="33"/>
      <c r="AP332" s="33"/>
      <c r="AQ332" s="33"/>
    </row>
    <row r="333" spans="1:43" s="35" customFormat="1" ht="21" customHeight="1" x14ac:dyDescent="0.2">
      <c r="A333" s="33"/>
      <c r="B333" s="34"/>
      <c r="C333" s="34"/>
      <c r="AH333" s="33"/>
      <c r="AI333" s="33"/>
      <c r="AJ333" s="33"/>
      <c r="AK333" s="33"/>
      <c r="AP333" s="33"/>
      <c r="AQ333" s="33"/>
    </row>
    <row r="334" spans="1:43" s="35" customFormat="1" ht="21" customHeight="1" x14ac:dyDescent="0.2">
      <c r="A334" s="33"/>
      <c r="B334" s="34"/>
      <c r="C334" s="34"/>
      <c r="AH334" s="33"/>
      <c r="AI334" s="33"/>
      <c r="AJ334" s="33"/>
      <c r="AK334" s="33"/>
      <c r="AP334" s="33"/>
      <c r="AQ334" s="33"/>
    </row>
    <row r="335" spans="1:43" s="35" customFormat="1" ht="21" customHeight="1" x14ac:dyDescent="0.2">
      <c r="A335" s="33"/>
      <c r="B335" s="34"/>
      <c r="C335" s="34"/>
      <c r="AH335" s="33"/>
      <c r="AI335" s="33"/>
      <c r="AJ335" s="33"/>
      <c r="AK335" s="33"/>
      <c r="AP335" s="33"/>
      <c r="AQ335" s="33"/>
    </row>
    <row r="336" spans="1:43" s="35" customFormat="1" ht="21" customHeight="1" x14ac:dyDescent="0.2">
      <c r="A336" s="33"/>
      <c r="B336" s="34"/>
      <c r="C336" s="34"/>
      <c r="AH336" s="33"/>
      <c r="AI336" s="33"/>
      <c r="AJ336" s="33"/>
      <c r="AK336" s="33"/>
      <c r="AP336" s="33"/>
      <c r="AQ336" s="33"/>
    </row>
    <row r="337" spans="1:43" s="35" customFormat="1" ht="21" customHeight="1" x14ac:dyDescent="0.2">
      <c r="A337" s="33"/>
      <c r="B337" s="34"/>
      <c r="C337" s="34"/>
      <c r="AH337" s="33"/>
      <c r="AI337" s="33"/>
      <c r="AJ337" s="33"/>
      <c r="AK337" s="33"/>
      <c r="AP337" s="33"/>
      <c r="AQ337" s="33"/>
    </row>
    <row r="338" spans="1:43" s="35" customFormat="1" ht="21" customHeight="1" x14ac:dyDescent="0.2">
      <c r="A338" s="33"/>
      <c r="B338" s="34"/>
      <c r="C338" s="34"/>
      <c r="AH338" s="33"/>
      <c r="AI338" s="33"/>
      <c r="AJ338" s="33"/>
      <c r="AK338" s="33"/>
      <c r="AP338" s="33"/>
      <c r="AQ338" s="33"/>
    </row>
    <row r="339" spans="1:43" s="35" customFormat="1" ht="21" customHeight="1" x14ac:dyDescent="0.2">
      <c r="A339" s="33"/>
      <c r="B339" s="34"/>
      <c r="C339" s="34"/>
      <c r="AH339" s="33"/>
      <c r="AI339" s="33"/>
      <c r="AJ339" s="33"/>
      <c r="AK339" s="33"/>
      <c r="AP339" s="33"/>
      <c r="AQ339" s="33"/>
    </row>
    <row r="340" spans="1:43" s="35" customFormat="1" ht="21" customHeight="1" x14ac:dyDescent="0.2">
      <c r="A340" s="33"/>
      <c r="B340" s="34"/>
      <c r="C340" s="34"/>
      <c r="AH340" s="33"/>
      <c r="AI340" s="33"/>
      <c r="AJ340" s="33"/>
      <c r="AK340" s="33"/>
      <c r="AP340" s="33"/>
      <c r="AQ340" s="33"/>
    </row>
    <row r="341" spans="1:43" s="35" customFormat="1" ht="21" customHeight="1" x14ac:dyDescent="0.2">
      <c r="A341" s="33"/>
      <c r="B341" s="34"/>
      <c r="C341" s="34"/>
      <c r="AH341" s="33"/>
      <c r="AI341" s="33"/>
      <c r="AJ341" s="33"/>
      <c r="AK341" s="33"/>
      <c r="AP341" s="33"/>
      <c r="AQ341" s="33"/>
    </row>
    <row r="342" spans="1:43" s="35" customFormat="1" ht="21" customHeight="1" x14ac:dyDescent="0.2">
      <c r="A342" s="33"/>
      <c r="B342" s="34"/>
      <c r="C342" s="34"/>
      <c r="AH342" s="33"/>
      <c r="AI342" s="33"/>
      <c r="AJ342" s="33"/>
      <c r="AK342" s="33"/>
      <c r="AP342" s="33"/>
      <c r="AQ342" s="33"/>
    </row>
    <row r="343" spans="1:43" s="35" customFormat="1" ht="21" customHeight="1" x14ac:dyDescent="0.2">
      <c r="A343" s="33"/>
      <c r="B343" s="34"/>
      <c r="C343" s="34"/>
      <c r="AH343" s="33"/>
      <c r="AI343" s="33"/>
      <c r="AJ343" s="33"/>
      <c r="AK343" s="33"/>
      <c r="AP343" s="33"/>
      <c r="AQ343" s="33"/>
    </row>
    <row r="344" spans="1:43" s="35" customFormat="1" ht="21" customHeight="1" x14ac:dyDescent="0.2">
      <c r="A344" s="33"/>
      <c r="B344" s="34"/>
      <c r="C344" s="34"/>
      <c r="AH344" s="33"/>
      <c r="AI344" s="33"/>
      <c r="AJ344" s="33"/>
      <c r="AK344" s="33"/>
      <c r="AP344" s="33"/>
      <c r="AQ344" s="33"/>
    </row>
    <row r="345" spans="1:43" s="35" customFormat="1" ht="21" customHeight="1" x14ac:dyDescent="0.2">
      <c r="A345" s="33"/>
      <c r="B345" s="34"/>
      <c r="C345" s="34"/>
      <c r="AH345" s="33"/>
      <c r="AI345" s="33"/>
      <c r="AJ345" s="33"/>
      <c r="AK345" s="33"/>
      <c r="AP345" s="33"/>
      <c r="AQ345" s="33"/>
    </row>
    <row r="346" spans="1:43" s="35" customFormat="1" ht="21" customHeight="1" x14ac:dyDescent="0.2">
      <c r="A346" s="33"/>
      <c r="B346" s="34"/>
      <c r="C346" s="34"/>
      <c r="AH346" s="33"/>
      <c r="AI346" s="33"/>
      <c r="AJ346" s="33"/>
      <c r="AK346" s="33"/>
      <c r="AP346" s="33"/>
      <c r="AQ346" s="33"/>
    </row>
    <row r="347" spans="1:43" s="35" customFormat="1" ht="21" customHeight="1" x14ac:dyDescent="0.2">
      <c r="A347" s="33"/>
      <c r="B347" s="34"/>
      <c r="C347" s="34"/>
      <c r="AH347" s="33"/>
      <c r="AI347" s="33"/>
      <c r="AJ347" s="33"/>
      <c r="AK347" s="33"/>
      <c r="AP347" s="33"/>
      <c r="AQ347" s="33"/>
    </row>
    <row r="348" spans="1:43" s="35" customFormat="1" ht="21" customHeight="1" x14ac:dyDescent="0.2">
      <c r="A348" s="33"/>
      <c r="B348" s="34"/>
      <c r="C348" s="34"/>
      <c r="AH348" s="33"/>
      <c r="AI348" s="33"/>
      <c r="AJ348" s="33"/>
      <c r="AK348" s="33"/>
      <c r="AP348" s="33"/>
      <c r="AQ348" s="33"/>
    </row>
    <row r="349" spans="1:43" s="35" customFormat="1" ht="21" customHeight="1" x14ac:dyDescent="0.2">
      <c r="A349" s="33"/>
      <c r="B349" s="34"/>
      <c r="C349" s="34"/>
      <c r="AH349" s="33"/>
      <c r="AI349" s="33"/>
      <c r="AJ349" s="33"/>
      <c r="AK349" s="33"/>
      <c r="AP349" s="33"/>
      <c r="AQ349" s="33"/>
    </row>
    <row r="350" spans="1:43" s="35" customFormat="1" ht="21" customHeight="1" x14ac:dyDescent="0.2">
      <c r="A350" s="33"/>
      <c r="B350" s="34"/>
      <c r="C350" s="34"/>
      <c r="AH350" s="33"/>
      <c r="AI350" s="33"/>
      <c r="AJ350" s="33"/>
      <c r="AK350" s="33"/>
      <c r="AP350" s="33"/>
      <c r="AQ350" s="33"/>
    </row>
    <row r="351" spans="1:43" s="35" customFormat="1" ht="21" customHeight="1" x14ac:dyDescent="0.2">
      <c r="A351" s="33"/>
      <c r="B351" s="34"/>
      <c r="C351" s="34"/>
      <c r="AH351" s="33"/>
      <c r="AI351" s="33"/>
      <c r="AJ351" s="33"/>
      <c r="AK351" s="33"/>
      <c r="AP351" s="33"/>
      <c r="AQ351" s="33"/>
    </row>
    <row r="352" spans="1:43" s="35" customFormat="1" ht="21" customHeight="1" x14ac:dyDescent="0.2">
      <c r="A352" s="33"/>
      <c r="B352" s="34"/>
      <c r="C352" s="34"/>
      <c r="AH352" s="33"/>
      <c r="AI352" s="33"/>
      <c r="AJ352" s="33"/>
      <c r="AK352" s="33"/>
      <c r="AP352" s="33"/>
      <c r="AQ352" s="33"/>
    </row>
    <row r="353" spans="1:49" s="35" customFormat="1" ht="21" customHeight="1" x14ac:dyDescent="0.2">
      <c r="A353" s="33"/>
      <c r="B353" s="34"/>
      <c r="C353" s="34"/>
      <c r="AH353" s="33"/>
      <c r="AI353" s="33"/>
      <c r="AJ353" s="33"/>
      <c r="AK353" s="33"/>
      <c r="AP353" s="33"/>
      <c r="AQ353" s="33"/>
    </row>
    <row r="354" spans="1:49" s="35" customFormat="1" ht="21" customHeight="1" x14ac:dyDescent="0.2">
      <c r="A354" s="33"/>
      <c r="B354" s="34"/>
      <c r="C354" s="34"/>
      <c r="AH354" s="33"/>
      <c r="AI354" s="33"/>
      <c r="AJ354" s="33"/>
      <c r="AK354" s="33"/>
      <c r="AP354" s="33"/>
      <c r="AQ354" s="33"/>
    </row>
    <row r="355" spans="1:49" s="35" customFormat="1" ht="21" customHeight="1" x14ac:dyDescent="0.2">
      <c r="A355" s="33"/>
      <c r="B355" s="34"/>
      <c r="C355" s="34"/>
      <c r="AH355" s="33"/>
      <c r="AI355" s="33"/>
      <c r="AJ355" s="33"/>
      <c r="AK355" s="33"/>
      <c r="AP355" s="33"/>
      <c r="AQ355" s="33"/>
    </row>
    <row r="356" spans="1:49" s="35" customFormat="1" ht="21" customHeight="1" x14ac:dyDescent="0.2">
      <c r="A356" s="33"/>
      <c r="B356" s="34"/>
      <c r="C356" s="34"/>
      <c r="AH356" s="33"/>
      <c r="AI356" s="33"/>
      <c r="AJ356" s="33"/>
      <c r="AK356" s="33"/>
      <c r="AP356" s="33"/>
      <c r="AQ356" s="33"/>
    </row>
    <row r="357" spans="1:49" s="35" customFormat="1" ht="21" customHeight="1" x14ac:dyDescent="0.2">
      <c r="A357" s="33"/>
      <c r="B357" s="34"/>
      <c r="C357" s="34"/>
      <c r="AH357" s="33"/>
      <c r="AI357" s="33"/>
      <c r="AJ357" s="33"/>
      <c r="AK357" s="33"/>
      <c r="AP357" s="33"/>
      <c r="AQ357" s="33"/>
    </row>
    <row r="358" spans="1:49" s="35" customFormat="1" ht="21" customHeight="1" x14ac:dyDescent="0.2">
      <c r="A358" s="33"/>
      <c r="B358" s="34"/>
      <c r="C358" s="34"/>
      <c r="AH358" s="33"/>
      <c r="AI358" s="33"/>
      <c r="AJ358" s="33"/>
      <c r="AK358" s="33"/>
      <c r="AP358" s="33"/>
      <c r="AQ358" s="33"/>
    </row>
    <row r="359" spans="1:49" s="35" customFormat="1" ht="21" customHeight="1" x14ac:dyDescent="0.2">
      <c r="A359" s="33"/>
      <c r="B359" s="34"/>
      <c r="C359" s="34"/>
      <c r="AH359" s="33"/>
      <c r="AI359" s="33"/>
      <c r="AJ359" s="33"/>
      <c r="AK359" s="33"/>
      <c r="AP359" s="33"/>
      <c r="AQ359" s="33"/>
    </row>
    <row r="360" spans="1:49" s="35" customFormat="1" ht="21" customHeight="1" x14ac:dyDescent="0.2">
      <c r="A360" s="33"/>
      <c r="B360" s="34"/>
      <c r="C360" s="34"/>
      <c r="AH360" s="33"/>
      <c r="AI360" s="33"/>
      <c r="AJ360" s="33"/>
      <c r="AK360" s="33"/>
      <c r="AP360" s="33"/>
      <c r="AQ360" s="33"/>
    </row>
    <row r="361" spans="1:49" s="35" customFormat="1" ht="21" customHeight="1" x14ac:dyDescent="0.2">
      <c r="A361" s="33"/>
      <c r="B361" s="34"/>
      <c r="C361" s="34"/>
      <c r="AH361" s="33"/>
      <c r="AI361" s="33"/>
      <c r="AJ361" s="33"/>
      <c r="AK361" s="33"/>
      <c r="AP361" s="33"/>
      <c r="AQ361" s="33"/>
    </row>
    <row r="362" spans="1:49" s="31" customFormat="1" ht="21" customHeight="1" x14ac:dyDescent="0.2">
      <c r="A362" s="36"/>
      <c r="B362" s="37"/>
      <c r="C362" s="37"/>
      <c r="D362" s="32"/>
      <c r="E362" s="38"/>
      <c r="F362" s="32"/>
      <c r="G362" s="38"/>
      <c r="H362" s="32"/>
      <c r="I362" s="38"/>
      <c r="J362" s="32"/>
      <c r="K362" s="38"/>
      <c r="L362" s="32"/>
      <c r="M362" s="38"/>
      <c r="N362" s="32"/>
      <c r="O362" s="38"/>
      <c r="P362" s="32"/>
      <c r="Q362" s="38"/>
      <c r="R362" s="32"/>
      <c r="S362" s="38"/>
      <c r="T362" s="32"/>
      <c r="U362" s="38"/>
      <c r="V362" s="32"/>
      <c r="W362" s="38"/>
      <c r="X362" s="32"/>
      <c r="Y362" s="38"/>
      <c r="Z362" s="32"/>
      <c r="AA362" s="38"/>
      <c r="AB362" s="32"/>
      <c r="AC362" s="38"/>
      <c r="AD362" s="32"/>
      <c r="AE362" s="38"/>
      <c r="AF362" s="32"/>
      <c r="AG362" s="39"/>
      <c r="AH362" s="36"/>
      <c r="AI362" s="40"/>
      <c r="AJ362" s="36"/>
      <c r="AK362" s="40"/>
      <c r="AL362" s="32"/>
      <c r="AM362" s="38"/>
      <c r="AN362" s="32"/>
      <c r="AO362" s="38"/>
      <c r="AP362" s="36"/>
      <c r="AQ362" s="40"/>
      <c r="AR362" s="32"/>
      <c r="AS362" s="38"/>
      <c r="AT362" s="32"/>
      <c r="AU362" s="38"/>
      <c r="AV362" s="32"/>
      <c r="AW362" s="38"/>
    </row>
  </sheetData>
  <mergeCells count="18">
    <mergeCell ref="AR1:AS1"/>
    <mergeCell ref="AT1:AU1"/>
    <mergeCell ref="AV1:AW1"/>
    <mergeCell ref="AJ1:AK1"/>
    <mergeCell ref="AL1:AM1"/>
    <mergeCell ref="AN1:AO1"/>
    <mergeCell ref="AP1:AQ1"/>
    <mergeCell ref="A1:A2"/>
    <mergeCell ref="B1:B2"/>
    <mergeCell ref="C1:C2"/>
    <mergeCell ref="AD1:AE1"/>
    <mergeCell ref="AH1:AI1"/>
    <mergeCell ref="D1:E1"/>
    <mergeCell ref="H1:I1"/>
    <mergeCell ref="L1:M1"/>
    <mergeCell ref="T1:U1"/>
    <mergeCell ref="Z1:AA1"/>
    <mergeCell ref="AB1:AC1"/>
  </mergeCells>
  <conditionalFormatting sqref="A47:A689">
    <cfRule type="expression" dxfId="18" priority="1">
      <formula>#REF!=Yes</formula>
    </cfRule>
  </conditionalFormatting>
  <conditionalFormatting sqref="A3 A5 A7 A9 A11 A13 A15 A17 A19 A21 A23 A25 A27 A29 A31 A33 A35 A37 A39 A41 A43 A45">
    <cfRule type="expression" dxfId="17" priority="2">
      <formula>#REF!=Yes</formula>
    </cfRule>
  </conditionalFormatting>
  <conditionalFormatting sqref="A4 A6 A8 A10 A12 A14 A16 A18 A20 A22 A24 A26 A28 A30 A32 A34 A36 A38 A40 A42 A44 A46">
    <cfRule type="expression" dxfId="16" priority="4">
      <formula>#REF!=Yes</formula>
    </cfRule>
  </conditionalFormatting>
  <conditionalFormatting sqref="C48:C689">
    <cfRule type="expression" dxfId="15" priority="7">
      <formula>$D48:AM1073=Yes</formula>
    </cfRule>
  </conditionalFormatting>
  <conditionalFormatting sqref="C28:C34">
    <cfRule type="expression" dxfId="14" priority="9">
      <formula>$D28:AM952=Yes</formula>
    </cfRule>
  </conditionalFormatting>
  <conditionalFormatting sqref="C25:C27">
    <cfRule type="expression" dxfId="13" priority="11">
      <formula>$D25:AM948=Yes</formula>
    </cfRule>
  </conditionalFormatting>
  <conditionalFormatting sqref="C47">
    <cfRule type="expression" dxfId="12" priority="12">
      <formula>$D47:AM1067=Yes</formula>
    </cfRule>
  </conditionalFormatting>
  <conditionalFormatting sqref="C35:C46">
    <cfRule type="expression" dxfId="11" priority="14">
      <formula>$D35:AM960=Yes</formula>
    </cfRule>
  </conditionalFormatting>
  <conditionalFormatting sqref="C16:C24">
    <cfRule type="expression" dxfId="10" priority="16">
      <formula>$D16:AM935=Yes</formula>
    </cfRule>
  </conditionalFormatting>
  <conditionalFormatting sqref="C8:C15">
    <cfRule type="expression" dxfId="9" priority="18">
      <formula>$D8:AM926=Yes</formula>
    </cfRule>
  </conditionalFormatting>
  <conditionalFormatting sqref="C3:C7">
    <cfRule type="expression" dxfId="8" priority="19">
      <formula>$D3:AM920=Yes</formula>
    </cfRule>
  </conditionalFormatting>
  <conditionalFormatting sqref="B48:B689">
    <cfRule type="expression" dxfId="7" priority="20">
      <formula>$D48:AM1073=Yes</formula>
    </cfRule>
  </conditionalFormatting>
  <conditionalFormatting sqref="B47">
    <cfRule type="expression" dxfId="6" priority="21">
      <formula>$D47:AM1067=Yes</formula>
    </cfRule>
  </conditionalFormatting>
  <conditionalFormatting sqref="B3:B7">
    <cfRule type="expression" dxfId="5" priority="22">
      <formula>$D3:AM920=Yes</formula>
    </cfRule>
  </conditionalFormatting>
  <conditionalFormatting sqref="B28:B34">
    <cfRule type="expression" dxfId="4" priority="23">
      <formula>$D28:AM952=Yes</formula>
    </cfRule>
  </conditionalFormatting>
  <conditionalFormatting sqref="B25:B27">
    <cfRule type="expression" dxfId="3" priority="24">
      <formula>$D25:AM948=Yes</formula>
    </cfRule>
  </conditionalFormatting>
  <conditionalFormatting sqref="B35:B46">
    <cfRule type="expression" dxfId="2" priority="25">
      <formula>$D35:AM960=Yes</formula>
    </cfRule>
  </conditionalFormatting>
  <conditionalFormatting sqref="B16:B24">
    <cfRule type="expression" dxfId="1" priority="26">
      <formula>$D16:AM935=Yes</formula>
    </cfRule>
  </conditionalFormatting>
  <conditionalFormatting sqref="B8:B15">
    <cfRule type="expression" dxfId="0" priority="27">
      <formula>$D8:AM926=Yes</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topLeftCell="A37" workbookViewId="0">
      <selection activeCell="A43" sqref="A43:O43"/>
    </sheetView>
  </sheetViews>
  <sheetFormatPr defaultRowHeight="15" x14ac:dyDescent="0.25"/>
  <cols>
    <col min="1" max="1" width="9.140625" style="67"/>
    <col min="2" max="2" width="13.85546875" customWidth="1"/>
    <col min="4" max="4" width="18.7109375" customWidth="1"/>
    <col min="5" max="5" width="18.7109375" style="65" customWidth="1"/>
    <col min="6" max="6" width="12.85546875" customWidth="1"/>
    <col min="8" max="8" width="15.5703125" bestFit="1" customWidth="1"/>
    <col min="9" max="9" width="17" bestFit="1" customWidth="1"/>
    <col min="10" max="10" width="11.28515625" bestFit="1" customWidth="1"/>
    <col min="11" max="11" width="15.5703125" customWidth="1"/>
    <col min="12" max="12" width="9.85546875" bestFit="1" customWidth="1"/>
    <col min="13" max="13" width="10.7109375" bestFit="1" customWidth="1"/>
    <col min="14" max="14" width="13.5703125" bestFit="1" customWidth="1"/>
    <col min="15" max="15" width="13.140625" bestFit="1" customWidth="1"/>
    <col min="16" max="16" width="13.42578125" bestFit="1" customWidth="1"/>
  </cols>
  <sheetData>
    <row r="1" spans="1:16" ht="51" x14ac:dyDescent="0.25">
      <c r="A1" s="68" t="s">
        <v>0</v>
      </c>
      <c r="B1" s="57" t="s">
        <v>957</v>
      </c>
      <c r="C1" s="57" t="s">
        <v>958</v>
      </c>
      <c r="D1" s="57" t="s">
        <v>959</v>
      </c>
      <c r="E1" s="58" t="s">
        <v>960</v>
      </c>
      <c r="F1" s="57" t="s">
        <v>961</v>
      </c>
      <c r="G1" s="59" t="s">
        <v>962</v>
      </c>
      <c r="H1" s="59" t="s">
        <v>963</v>
      </c>
      <c r="I1" s="59" t="s">
        <v>964</v>
      </c>
      <c r="J1" s="59" t="s">
        <v>965</v>
      </c>
      <c r="K1" s="58" t="s">
        <v>966</v>
      </c>
      <c r="L1" s="59" t="s">
        <v>967</v>
      </c>
      <c r="M1" s="59" t="s">
        <v>968</v>
      </c>
      <c r="N1" s="59" t="s">
        <v>969</v>
      </c>
      <c r="O1" s="59" t="s">
        <v>970</v>
      </c>
      <c r="P1" s="59" t="s">
        <v>971</v>
      </c>
    </row>
    <row r="2" spans="1:16" ht="26.25" x14ac:dyDescent="0.25">
      <c r="A2" s="66">
        <v>229</v>
      </c>
      <c r="B2" s="61" t="s">
        <v>37</v>
      </c>
      <c r="C2" s="60">
        <v>2</v>
      </c>
      <c r="D2" s="62" t="s">
        <v>972</v>
      </c>
      <c r="E2" s="64" t="s">
        <v>987</v>
      </c>
      <c r="F2" s="62"/>
      <c r="G2" s="56"/>
      <c r="H2" s="61"/>
      <c r="I2" s="56"/>
      <c r="J2" s="56"/>
      <c r="K2" s="56"/>
      <c r="L2" s="56"/>
      <c r="M2" s="56"/>
      <c r="N2" s="56"/>
      <c r="O2" s="56"/>
      <c r="P2" s="56"/>
    </row>
    <row r="3" spans="1:16" ht="51.75" x14ac:dyDescent="0.25">
      <c r="A3" s="66">
        <v>230</v>
      </c>
      <c r="B3" s="61" t="s">
        <v>37</v>
      </c>
      <c r="C3" s="60">
        <v>9</v>
      </c>
      <c r="D3" s="62" t="s">
        <v>973</v>
      </c>
      <c r="E3" s="63" t="s">
        <v>988</v>
      </c>
      <c r="F3" s="62"/>
      <c r="G3" s="56"/>
      <c r="H3" s="61" t="s">
        <v>974</v>
      </c>
      <c r="I3" s="56"/>
      <c r="J3" s="56"/>
      <c r="K3" s="56"/>
      <c r="L3" s="56" t="s">
        <v>713</v>
      </c>
      <c r="M3" s="56"/>
      <c r="N3" s="56"/>
      <c r="O3" s="56" t="s">
        <v>927</v>
      </c>
      <c r="P3" s="56" t="s">
        <v>774</v>
      </c>
    </row>
    <row r="4" spans="1:16" ht="39" x14ac:dyDescent="0.25">
      <c r="A4" s="66">
        <v>231</v>
      </c>
      <c r="B4" s="61" t="s">
        <v>37</v>
      </c>
      <c r="C4" s="60">
        <v>5</v>
      </c>
      <c r="D4" s="62" t="s">
        <v>975</v>
      </c>
      <c r="E4" s="63" t="s">
        <v>989</v>
      </c>
      <c r="F4" s="62"/>
      <c r="G4" s="56"/>
      <c r="H4" s="61" t="s">
        <v>599</v>
      </c>
      <c r="I4" s="56"/>
      <c r="J4" s="56"/>
      <c r="K4" s="56"/>
      <c r="L4" s="56"/>
      <c r="M4" s="56"/>
      <c r="N4" s="56"/>
      <c r="O4" s="56"/>
      <c r="P4" s="56"/>
    </row>
    <row r="5" spans="1:16" ht="39" x14ac:dyDescent="0.25">
      <c r="A5" s="66">
        <v>232</v>
      </c>
      <c r="B5" s="61" t="s">
        <v>37</v>
      </c>
      <c r="C5" s="60">
        <v>7</v>
      </c>
      <c r="D5" s="62" t="s">
        <v>976</v>
      </c>
      <c r="E5" s="64" t="s">
        <v>972</v>
      </c>
      <c r="F5" s="62"/>
      <c r="G5" s="56"/>
      <c r="H5" s="61" t="s">
        <v>977</v>
      </c>
      <c r="I5" s="56"/>
      <c r="J5" s="56"/>
      <c r="K5" s="56"/>
      <c r="L5" s="56"/>
      <c r="M5" s="56"/>
      <c r="N5" s="56" t="s">
        <v>882</v>
      </c>
      <c r="O5" s="56" t="s">
        <v>918</v>
      </c>
      <c r="P5" s="56"/>
    </row>
    <row r="6" spans="1:16" ht="26.25" x14ac:dyDescent="0.25">
      <c r="A6" s="66">
        <v>233</v>
      </c>
      <c r="B6" s="61" t="s">
        <v>37</v>
      </c>
      <c r="C6" s="60">
        <v>3</v>
      </c>
      <c r="D6" s="62" t="s">
        <v>978</v>
      </c>
      <c r="E6" s="64" t="s">
        <v>972</v>
      </c>
      <c r="F6" s="62"/>
      <c r="G6" s="56"/>
      <c r="H6" s="61"/>
      <c r="I6" s="56"/>
      <c r="J6" s="56"/>
      <c r="K6" s="56"/>
      <c r="L6" s="56" t="s">
        <v>707</v>
      </c>
      <c r="M6" s="56"/>
      <c r="N6" s="56"/>
      <c r="O6" s="56"/>
      <c r="P6" s="56"/>
    </row>
    <row r="7" spans="1:16" ht="39" x14ac:dyDescent="0.25">
      <c r="A7" s="66">
        <v>234</v>
      </c>
      <c r="B7" s="61" t="s">
        <v>37</v>
      </c>
      <c r="C7" s="60">
        <v>6</v>
      </c>
      <c r="D7" s="62" t="s">
        <v>979</v>
      </c>
      <c r="E7" s="64" t="s">
        <v>972</v>
      </c>
      <c r="F7" s="62"/>
      <c r="G7" s="56"/>
      <c r="H7" s="61" t="s">
        <v>977</v>
      </c>
      <c r="I7" s="56"/>
      <c r="J7" s="56"/>
      <c r="K7" s="56"/>
      <c r="L7" s="56"/>
      <c r="M7" s="56"/>
      <c r="N7" s="56"/>
      <c r="O7" s="56" t="s">
        <v>918</v>
      </c>
      <c r="P7" s="56"/>
    </row>
    <row r="8" spans="1:16" ht="39" x14ac:dyDescent="0.25">
      <c r="A8" s="66">
        <v>235</v>
      </c>
      <c r="B8" s="61" t="s">
        <v>37</v>
      </c>
      <c r="C8" s="60">
        <v>6</v>
      </c>
      <c r="D8" s="62" t="s">
        <v>980</v>
      </c>
      <c r="E8" s="63" t="s">
        <v>990</v>
      </c>
      <c r="F8" s="62"/>
      <c r="G8" s="56"/>
      <c r="H8" s="61" t="s">
        <v>651</v>
      </c>
      <c r="I8" s="56"/>
      <c r="J8" s="56"/>
      <c r="K8" s="56"/>
      <c r="L8" s="56"/>
      <c r="M8" s="56"/>
      <c r="N8" s="56" t="s">
        <v>882</v>
      </c>
      <c r="O8" s="56"/>
      <c r="P8" s="56"/>
    </row>
    <row r="9" spans="1:16" ht="39" x14ac:dyDescent="0.25">
      <c r="A9" s="66">
        <v>236</v>
      </c>
      <c r="B9" s="61" t="s">
        <v>37</v>
      </c>
      <c r="C9" s="60">
        <v>4</v>
      </c>
      <c r="D9" s="62" t="s">
        <v>981</v>
      </c>
      <c r="E9" s="64" t="s">
        <v>987</v>
      </c>
      <c r="F9" s="62"/>
      <c r="G9" s="56"/>
      <c r="H9" s="61" t="s">
        <v>982</v>
      </c>
      <c r="I9" s="56"/>
      <c r="J9" s="56"/>
      <c r="K9" s="56"/>
      <c r="L9" s="56"/>
      <c r="M9" s="56"/>
      <c r="N9" s="56"/>
      <c r="O9" s="56"/>
      <c r="P9" s="56"/>
    </row>
    <row r="10" spans="1:16" ht="26.25" x14ac:dyDescent="0.25">
      <c r="A10" s="66">
        <v>237</v>
      </c>
      <c r="B10" s="61" t="s">
        <v>37</v>
      </c>
      <c r="C10" s="60">
        <v>3</v>
      </c>
      <c r="D10" s="62" t="s">
        <v>978</v>
      </c>
      <c r="E10" s="64" t="s">
        <v>987</v>
      </c>
      <c r="F10" s="62"/>
      <c r="G10" s="56"/>
      <c r="H10" s="61"/>
      <c r="I10" s="56"/>
      <c r="J10" s="56"/>
      <c r="K10" s="56"/>
      <c r="L10" s="56" t="s">
        <v>707</v>
      </c>
      <c r="M10" s="56"/>
      <c r="N10" s="56"/>
      <c r="O10" s="56"/>
      <c r="P10" s="56"/>
    </row>
    <row r="11" spans="1:16" ht="26.25" x14ac:dyDescent="0.25">
      <c r="A11" s="66">
        <v>238</v>
      </c>
      <c r="B11" s="61" t="s">
        <v>37</v>
      </c>
      <c r="C11" s="60">
        <v>3</v>
      </c>
      <c r="D11" s="62" t="s">
        <v>978</v>
      </c>
      <c r="E11" s="64" t="s">
        <v>987</v>
      </c>
      <c r="F11" s="62"/>
      <c r="G11" s="56"/>
      <c r="H11" s="61"/>
      <c r="I11" s="56"/>
      <c r="J11" s="56"/>
      <c r="K11" s="56"/>
      <c r="L11" s="56" t="s">
        <v>707</v>
      </c>
      <c r="M11" s="56"/>
      <c r="N11" s="56"/>
      <c r="O11" s="56"/>
      <c r="P11" s="56"/>
    </row>
    <row r="12" spans="1:16" ht="64.5" x14ac:dyDescent="0.25">
      <c r="A12" s="66">
        <v>239</v>
      </c>
      <c r="B12" s="61" t="s">
        <v>37</v>
      </c>
      <c r="C12" s="60">
        <v>12</v>
      </c>
      <c r="D12" s="62" t="s">
        <v>983</v>
      </c>
      <c r="E12" s="63" t="s">
        <v>991</v>
      </c>
      <c r="F12" s="62"/>
      <c r="G12" s="56"/>
      <c r="H12" s="61" t="s">
        <v>984</v>
      </c>
      <c r="I12" s="56"/>
      <c r="J12" s="56"/>
      <c r="K12" s="56"/>
      <c r="L12" s="56" t="s">
        <v>713</v>
      </c>
      <c r="M12" s="56"/>
      <c r="N12" s="56"/>
      <c r="O12" s="56" t="s">
        <v>927</v>
      </c>
      <c r="P12" s="56" t="s">
        <v>774</v>
      </c>
    </row>
    <row r="13" spans="1:16" ht="26.25" x14ac:dyDescent="0.25">
      <c r="A13" s="66">
        <v>243</v>
      </c>
      <c r="B13" s="61" t="s">
        <v>37</v>
      </c>
      <c r="C13" s="60">
        <v>3</v>
      </c>
      <c r="D13" s="62" t="s">
        <v>978</v>
      </c>
      <c r="E13" s="64" t="s">
        <v>972</v>
      </c>
      <c r="F13" s="62"/>
      <c r="G13" s="56"/>
      <c r="H13" s="61"/>
      <c r="I13" s="56"/>
      <c r="J13" s="56"/>
      <c r="K13" s="56"/>
      <c r="L13" s="56" t="s">
        <v>707</v>
      </c>
      <c r="M13" s="56"/>
      <c r="N13" s="56"/>
      <c r="O13" s="56"/>
      <c r="P13" s="56"/>
    </row>
    <row r="14" spans="1:16" ht="26.25" x14ac:dyDescent="0.25">
      <c r="A14" s="66">
        <v>244</v>
      </c>
      <c r="B14" s="61" t="s">
        <v>37</v>
      </c>
      <c r="C14" s="60">
        <v>1</v>
      </c>
      <c r="D14" s="62" t="s">
        <v>333</v>
      </c>
      <c r="E14" s="64" t="s">
        <v>333</v>
      </c>
      <c r="F14" s="62"/>
      <c r="G14" s="56"/>
      <c r="H14" s="61"/>
      <c r="I14" s="56"/>
      <c r="J14" s="56"/>
      <c r="K14" s="56"/>
      <c r="L14" s="56"/>
      <c r="M14" s="56"/>
      <c r="N14" s="56"/>
      <c r="O14" s="56"/>
      <c r="P14" s="56"/>
    </row>
    <row r="15" spans="1:16" ht="26.25" x14ac:dyDescent="0.25">
      <c r="A15" s="66">
        <v>245</v>
      </c>
      <c r="B15" s="61" t="s">
        <v>37</v>
      </c>
      <c r="C15" s="60">
        <v>2</v>
      </c>
      <c r="D15" s="62" t="s">
        <v>972</v>
      </c>
      <c r="E15" s="64" t="s">
        <v>972</v>
      </c>
      <c r="F15" s="62"/>
      <c r="G15" s="56"/>
      <c r="H15" s="61"/>
      <c r="I15" s="56"/>
      <c r="J15" s="56"/>
      <c r="K15" s="56"/>
      <c r="L15" s="56"/>
      <c r="M15" s="56"/>
      <c r="N15" s="56"/>
      <c r="O15" s="56"/>
      <c r="P15" s="56"/>
    </row>
    <row r="16" spans="1:16" ht="26.25" x14ac:dyDescent="0.25">
      <c r="A16" s="66">
        <v>246</v>
      </c>
      <c r="B16" s="61" t="s">
        <v>37</v>
      </c>
      <c r="C16" s="60">
        <v>4</v>
      </c>
      <c r="D16" s="62" t="s">
        <v>985</v>
      </c>
      <c r="E16" s="64" t="s">
        <v>972</v>
      </c>
      <c r="F16" s="62"/>
      <c r="G16" s="56"/>
      <c r="H16" s="61" t="s">
        <v>651</v>
      </c>
      <c r="I16" s="56"/>
      <c r="J16" s="56"/>
      <c r="K16" s="56"/>
      <c r="L16" s="56" t="s">
        <v>707</v>
      </c>
      <c r="M16" s="56"/>
      <c r="N16" s="56"/>
      <c r="O16" s="56"/>
      <c r="P16" s="56"/>
    </row>
    <row r="17" spans="1:16" ht="26.25" x14ac:dyDescent="0.25">
      <c r="A17" s="66">
        <v>247</v>
      </c>
      <c r="B17" s="61" t="s">
        <v>37</v>
      </c>
      <c r="C17" s="60">
        <v>3</v>
      </c>
      <c r="D17" s="62" t="s">
        <v>978</v>
      </c>
      <c r="E17" s="64" t="s">
        <v>987</v>
      </c>
      <c r="F17" s="62"/>
      <c r="G17" s="56"/>
      <c r="H17" s="61"/>
      <c r="I17" s="56"/>
      <c r="J17" s="56"/>
      <c r="K17" s="56"/>
      <c r="L17" s="56" t="s">
        <v>707</v>
      </c>
      <c r="M17" s="56"/>
      <c r="N17" s="56"/>
      <c r="O17" s="56"/>
      <c r="P17" s="56"/>
    </row>
    <row r="18" spans="1:16" ht="26.25" x14ac:dyDescent="0.25">
      <c r="A18" s="66">
        <v>248</v>
      </c>
      <c r="B18" s="61" t="s">
        <v>37</v>
      </c>
      <c r="C18" s="60">
        <v>3</v>
      </c>
      <c r="D18" s="62" t="s">
        <v>978</v>
      </c>
      <c r="E18" s="64" t="s">
        <v>972</v>
      </c>
      <c r="F18" s="62"/>
      <c r="G18" s="56"/>
      <c r="H18" s="61"/>
      <c r="I18" s="56"/>
      <c r="J18" s="56"/>
      <c r="K18" s="56"/>
      <c r="L18" s="56" t="s">
        <v>707</v>
      </c>
      <c r="M18" s="56"/>
      <c r="N18" s="56"/>
      <c r="O18" s="56"/>
      <c r="P18" s="56"/>
    </row>
    <row r="19" spans="1:16" ht="26.25" x14ac:dyDescent="0.25">
      <c r="A19" s="66">
        <v>249</v>
      </c>
      <c r="B19" s="61" t="s">
        <v>37</v>
      </c>
      <c r="C19" s="60">
        <v>3</v>
      </c>
      <c r="D19" s="62" t="s">
        <v>978</v>
      </c>
      <c r="E19" s="64" t="s">
        <v>972</v>
      </c>
      <c r="F19" s="62"/>
      <c r="G19" s="56"/>
      <c r="H19" s="61"/>
      <c r="I19" s="56"/>
      <c r="J19" s="56"/>
      <c r="K19" s="56"/>
      <c r="L19" s="56" t="s">
        <v>707</v>
      </c>
      <c r="M19" s="56"/>
      <c r="N19" s="56"/>
      <c r="O19" s="56"/>
      <c r="P19" s="56"/>
    </row>
    <row r="20" spans="1:16" ht="26.25" x14ac:dyDescent="0.25">
      <c r="A20" s="66">
        <v>250</v>
      </c>
      <c r="B20" s="61" t="s">
        <v>37</v>
      </c>
      <c r="C20" s="60">
        <v>3</v>
      </c>
      <c r="D20" s="62" t="s">
        <v>978</v>
      </c>
      <c r="E20" s="64" t="s">
        <v>972</v>
      </c>
      <c r="F20" s="62"/>
      <c r="G20" s="56"/>
      <c r="H20" s="61"/>
      <c r="I20" s="56"/>
      <c r="J20" s="56"/>
      <c r="K20" s="56"/>
      <c r="L20" s="56" t="s">
        <v>707</v>
      </c>
      <c r="M20" s="56"/>
      <c r="N20" s="56"/>
      <c r="O20" s="56"/>
      <c r="P20" s="56"/>
    </row>
    <row r="21" spans="1:16" ht="26.25" x14ac:dyDescent="0.25">
      <c r="A21" s="66">
        <v>251</v>
      </c>
      <c r="B21" s="61" t="s">
        <v>37</v>
      </c>
      <c r="C21" s="60">
        <v>3</v>
      </c>
      <c r="D21" s="62" t="s">
        <v>978</v>
      </c>
      <c r="E21" s="64" t="s">
        <v>972</v>
      </c>
      <c r="F21" s="62"/>
      <c r="G21" s="56"/>
      <c r="H21" s="61"/>
      <c r="I21" s="56"/>
      <c r="J21" s="56"/>
      <c r="K21" s="56"/>
      <c r="L21" s="56" t="s">
        <v>707</v>
      </c>
      <c r="M21" s="56"/>
      <c r="N21" s="56"/>
      <c r="O21" s="56"/>
      <c r="P21" s="56"/>
    </row>
    <row r="22" spans="1:16" ht="26.25" x14ac:dyDescent="0.25">
      <c r="A22" s="66">
        <v>253</v>
      </c>
      <c r="B22" s="61" t="s">
        <v>37</v>
      </c>
      <c r="C22" s="60">
        <v>3</v>
      </c>
      <c r="D22" s="62" t="s">
        <v>978</v>
      </c>
      <c r="E22" s="64" t="s">
        <v>987</v>
      </c>
      <c r="F22" s="62"/>
      <c r="G22" s="56"/>
      <c r="H22" s="61"/>
      <c r="I22" s="56"/>
      <c r="J22" s="56"/>
      <c r="K22" s="56"/>
      <c r="L22" s="56" t="s">
        <v>707</v>
      </c>
      <c r="M22" s="56"/>
      <c r="N22" s="56"/>
      <c r="O22" s="56"/>
      <c r="P22" s="56"/>
    </row>
    <row r="23" spans="1:16" ht="51.75" x14ac:dyDescent="0.25">
      <c r="A23" s="66">
        <v>254</v>
      </c>
      <c r="B23" s="61" t="s">
        <v>986</v>
      </c>
      <c r="C23" s="60">
        <v>9</v>
      </c>
      <c r="D23" s="62" t="s">
        <v>973</v>
      </c>
      <c r="E23" s="63" t="s">
        <v>988</v>
      </c>
      <c r="F23" s="62"/>
      <c r="G23" s="56"/>
      <c r="H23" s="61" t="s">
        <v>974</v>
      </c>
      <c r="I23" s="56"/>
      <c r="J23" s="56"/>
      <c r="K23" s="56"/>
      <c r="L23" s="56" t="s">
        <v>713</v>
      </c>
      <c r="M23" s="56"/>
      <c r="N23" s="56"/>
      <c r="O23" s="56" t="s">
        <v>927</v>
      </c>
      <c r="P23" s="56" t="s">
        <v>774</v>
      </c>
    </row>
    <row r="24" spans="1:16" ht="51.75" x14ac:dyDescent="0.25">
      <c r="A24" s="66">
        <v>255</v>
      </c>
      <c r="B24" s="61" t="s">
        <v>986</v>
      </c>
      <c r="C24" s="60">
        <v>9</v>
      </c>
      <c r="D24" s="62" t="s">
        <v>973</v>
      </c>
      <c r="E24" s="63" t="s">
        <v>988</v>
      </c>
      <c r="F24" s="62"/>
      <c r="G24" s="56"/>
      <c r="H24" s="61" t="s">
        <v>974</v>
      </c>
      <c r="I24" s="56"/>
      <c r="J24" s="56"/>
      <c r="K24" s="56"/>
      <c r="L24" s="56" t="s">
        <v>713</v>
      </c>
      <c r="M24" s="56"/>
      <c r="N24" s="56"/>
      <c r="O24" s="56" t="s">
        <v>927</v>
      </c>
      <c r="P24" s="56" t="s">
        <v>774</v>
      </c>
    </row>
    <row r="25" spans="1:16" ht="39" x14ac:dyDescent="0.25">
      <c r="A25" s="66">
        <v>256</v>
      </c>
      <c r="B25" s="61" t="s">
        <v>986</v>
      </c>
      <c r="C25" s="60">
        <v>3</v>
      </c>
      <c r="D25" s="62" t="s">
        <v>978</v>
      </c>
      <c r="E25" s="64" t="s">
        <v>987</v>
      </c>
      <c r="F25" s="62"/>
      <c r="G25" s="56"/>
      <c r="H25" s="61"/>
      <c r="I25" s="56"/>
      <c r="J25" s="56"/>
      <c r="K25" s="56"/>
      <c r="L25" s="56" t="s">
        <v>707</v>
      </c>
      <c r="M25" s="56"/>
      <c r="N25" s="56"/>
      <c r="O25" s="56"/>
      <c r="P25" s="56"/>
    </row>
    <row r="26" spans="1:16" ht="39" x14ac:dyDescent="0.25">
      <c r="A26" s="66">
        <v>257</v>
      </c>
      <c r="B26" s="61" t="s">
        <v>986</v>
      </c>
      <c r="C26" s="60">
        <v>3</v>
      </c>
      <c r="D26" s="61" t="s">
        <v>978</v>
      </c>
      <c r="E26" s="64" t="s">
        <v>987</v>
      </c>
      <c r="F26" s="61"/>
      <c r="G26" s="56"/>
      <c r="H26" s="61"/>
      <c r="I26" s="56"/>
      <c r="J26" s="56"/>
      <c r="K26" s="56"/>
      <c r="L26" s="56" t="s">
        <v>707</v>
      </c>
      <c r="M26" s="56"/>
      <c r="N26" s="56"/>
      <c r="O26" s="56"/>
      <c r="P26" s="56"/>
    </row>
    <row r="27" spans="1:16" ht="26.25" x14ac:dyDescent="0.25">
      <c r="A27" s="66">
        <v>258</v>
      </c>
      <c r="B27" s="61" t="s">
        <v>37</v>
      </c>
      <c r="C27" s="60">
        <v>1</v>
      </c>
      <c r="D27" s="62" t="s">
        <v>333</v>
      </c>
      <c r="E27" s="64" t="s">
        <v>333</v>
      </c>
      <c r="F27" s="62"/>
      <c r="G27" s="56"/>
      <c r="H27" s="61"/>
      <c r="I27" s="56"/>
      <c r="J27" s="56"/>
      <c r="K27" s="56"/>
      <c r="L27" s="56"/>
      <c r="M27" s="56"/>
      <c r="N27" s="56"/>
      <c r="O27" s="56"/>
      <c r="P27" s="56"/>
    </row>
    <row r="28" spans="1:16" ht="39" x14ac:dyDescent="0.25">
      <c r="A28" s="66">
        <v>259</v>
      </c>
      <c r="B28" s="61" t="s">
        <v>986</v>
      </c>
      <c r="C28" s="60">
        <v>3</v>
      </c>
      <c r="D28" s="62" t="s">
        <v>978</v>
      </c>
      <c r="E28" s="64" t="s">
        <v>972</v>
      </c>
      <c r="F28" s="62"/>
      <c r="G28" s="56"/>
      <c r="H28" s="61"/>
      <c r="I28" s="56"/>
      <c r="J28" s="56"/>
      <c r="K28" s="56"/>
      <c r="L28" s="56" t="s">
        <v>707</v>
      </c>
      <c r="M28" s="56"/>
      <c r="N28" s="56"/>
      <c r="O28" s="56"/>
      <c r="P28" s="56"/>
    </row>
    <row r="29" spans="1:16" ht="39" x14ac:dyDescent="0.25">
      <c r="A29" s="66">
        <v>260</v>
      </c>
      <c r="B29" s="61" t="s">
        <v>986</v>
      </c>
      <c r="C29" s="60">
        <v>3</v>
      </c>
      <c r="D29" s="62" t="s">
        <v>978</v>
      </c>
      <c r="E29" s="64" t="s">
        <v>972</v>
      </c>
      <c r="F29" s="62"/>
      <c r="G29" s="56"/>
      <c r="H29" s="61"/>
      <c r="I29" s="56"/>
      <c r="J29" s="56"/>
      <c r="K29" s="56"/>
      <c r="L29" s="56" t="s">
        <v>707</v>
      </c>
      <c r="M29" s="56"/>
      <c r="N29" s="56"/>
      <c r="O29" s="56"/>
      <c r="P29" s="56"/>
    </row>
    <row r="30" spans="1:16" ht="39" x14ac:dyDescent="0.25">
      <c r="A30" s="66">
        <v>261</v>
      </c>
      <c r="B30" s="61" t="s">
        <v>986</v>
      </c>
      <c r="C30" s="60">
        <v>2</v>
      </c>
      <c r="D30" s="62" t="s">
        <v>972</v>
      </c>
      <c r="E30" s="64" t="s">
        <v>987</v>
      </c>
      <c r="F30" s="62"/>
      <c r="G30" s="56"/>
      <c r="H30" s="61"/>
      <c r="I30" s="56"/>
      <c r="J30" s="56"/>
      <c r="K30" s="56"/>
      <c r="L30" s="56"/>
      <c r="M30" s="56"/>
      <c r="N30" s="56"/>
      <c r="O30" s="56"/>
      <c r="P30" s="56"/>
    </row>
    <row r="31" spans="1:16" ht="39" x14ac:dyDescent="0.25">
      <c r="A31" s="66">
        <v>262</v>
      </c>
      <c r="B31" s="61" t="s">
        <v>986</v>
      </c>
      <c r="C31" s="60">
        <v>3</v>
      </c>
      <c r="D31" s="62" t="s">
        <v>978</v>
      </c>
      <c r="E31" s="64" t="s">
        <v>972</v>
      </c>
      <c r="F31" s="62"/>
      <c r="G31" s="56"/>
      <c r="H31" s="61"/>
      <c r="I31" s="56"/>
      <c r="J31" s="56"/>
      <c r="K31" s="56"/>
      <c r="L31" s="56" t="s">
        <v>707</v>
      </c>
      <c r="M31" s="56"/>
      <c r="N31" s="56"/>
      <c r="O31" s="56"/>
      <c r="P31" s="56"/>
    </row>
    <row r="32" spans="1:16" ht="39" x14ac:dyDescent="0.25">
      <c r="A32" s="66">
        <v>263</v>
      </c>
      <c r="B32" s="61" t="s">
        <v>986</v>
      </c>
      <c r="C32" s="60">
        <v>1</v>
      </c>
      <c r="D32" s="62" t="s">
        <v>333</v>
      </c>
      <c r="E32" s="64" t="s">
        <v>333</v>
      </c>
      <c r="F32" s="62"/>
      <c r="G32" s="56"/>
      <c r="H32" s="61"/>
      <c r="I32" s="56"/>
      <c r="J32" s="56"/>
      <c r="K32" s="56"/>
      <c r="L32" s="56"/>
      <c r="M32" s="56"/>
      <c r="N32" s="56"/>
      <c r="O32" s="56"/>
      <c r="P32" s="56"/>
    </row>
    <row r="33" spans="1:16" ht="39" x14ac:dyDescent="0.25">
      <c r="A33" s="66">
        <v>264</v>
      </c>
      <c r="B33" s="61" t="s">
        <v>986</v>
      </c>
      <c r="C33" s="60">
        <v>2</v>
      </c>
      <c r="D33" s="61" t="s">
        <v>972</v>
      </c>
      <c r="E33" s="64" t="s">
        <v>972</v>
      </c>
      <c r="F33" s="61"/>
      <c r="G33" s="56"/>
      <c r="H33" s="61"/>
      <c r="I33" s="56"/>
      <c r="J33" s="56"/>
      <c r="K33" s="56"/>
      <c r="L33" s="56"/>
      <c r="M33" s="56"/>
      <c r="N33" s="56"/>
      <c r="O33" s="56"/>
      <c r="P33" s="56"/>
    </row>
    <row r="34" spans="1:16" ht="39" x14ac:dyDescent="0.25">
      <c r="A34" s="66">
        <v>265</v>
      </c>
      <c r="B34" s="61" t="s">
        <v>986</v>
      </c>
      <c r="C34" s="60">
        <v>4</v>
      </c>
      <c r="D34" s="61" t="s">
        <v>985</v>
      </c>
      <c r="E34" s="63" t="s">
        <v>972</v>
      </c>
      <c r="F34" s="61"/>
      <c r="G34" s="56"/>
      <c r="H34" s="61" t="s">
        <v>651</v>
      </c>
      <c r="I34" s="56"/>
      <c r="J34" s="56"/>
      <c r="K34" s="56"/>
      <c r="L34" s="56" t="s">
        <v>707</v>
      </c>
      <c r="M34" s="56"/>
      <c r="N34" s="56"/>
      <c r="O34" s="56"/>
      <c r="P34" s="56"/>
    </row>
    <row r="35" spans="1:16" ht="39" x14ac:dyDescent="0.25">
      <c r="A35" s="66">
        <v>266</v>
      </c>
      <c r="B35" s="61" t="s">
        <v>986</v>
      </c>
      <c r="C35" s="60">
        <v>3</v>
      </c>
      <c r="D35" s="61" t="s">
        <v>978</v>
      </c>
      <c r="E35" s="64" t="s">
        <v>987</v>
      </c>
      <c r="F35" s="61"/>
      <c r="G35" s="56"/>
      <c r="H35" s="61"/>
      <c r="I35" s="56"/>
      <c r="J35" s="56"/>
      <c r="K35" s="56"/>
      <c r="L35" s="56" t="s">
        <v>707</v>
      </c>
      <c r="M35" s="56"/>
      <c r="N35" s="56"/>
      <c r="O35" s="56"/>
      <c r="P35" s="56"/>
    </row>
    <row r="36" spans="1:16" ht="39" x14ac:dyDescent="0.25">
      <c r="A36" s="66">
        <v>267</v>
      </c>
      <c r="B36" s="61" t="s">
        <v>986</v>
      </c>
      <c r="C36" s="60">
        <v>3</v>
      </c>
      <c r="D36" s="62" t="s">
        <v>978</v>
      </c>
      <c r="E36" s="64" t="s">
        <v>987</v>
      </c>
      <c r="F36" s="62"/>
      <c r="G36" s="56"/>
      <c r="H36" s="61"/>
      <c r="I36" s="56"/>
      <c r="J36" s="56"/>
      <c r="K36" s="56"/>
      <c r="L36" s="56" t="s">
        <v>707</v>
      </c>
      <c r="M36" s="56"/>
      <c r="N36" s="56"/>
      <c r="O36" s="56"/>
      <c r="P36" s="56"/>
    </row>
    <row r="37" spans="1:16" ht="39" x14ac:dyDescent="0.25">
      <c r="A37" s="66">
        <v>268</v>
      </c>
      <c r="B37" s="61" t="s">
        <v>986</v>
      </c>
      <c r="C37" s="60">
        <v>3</v>
      </c>
      <c r="D37" s="62" t="s">
        <v>978</v>
      </c>
      <c r="E37" s="64" t="s">
        <v>972</v>
      </c>
      <c r="F37" s="62"/>
      <c r="G37" s="56"/>
      <c r="H37" s="61"/>
      <c r="I37" s="56"/>
      <c r="J37" s="56"/>
      <c r="K37" s="56"/>
      <c r="L37" s="56" t="s">
        <v>707</v>
      </c>
      <c r="M37" s="56"/>
      <c r="N37" s="56"/>
      <c r="O37" s="56"/>
      <c r="P37" s="56"/>
    </row>
    <row r="38" spans="1:16" ht="39" x14ac:dyDescent="0.25">
      <c r="A38" s="66">
        <v>269</v>
      </c>
      <c r="B38" s="61" t="s">
        <v>986</v>
      </c>
      <c r="C38" s="60">
        <v>3</v>
      </c>
      <c r="D38" s="62" t="s">
        <v>978</v>
      </c>
      <c r="E38" s="64" t="s">
        <v>987</v>
      </c>
      <c r="F38" s="62"/>
      <c r="G38" s="56"/>
      <c r="H38" s="61"/>
      <c r="I38" s="56"/>
      <c r="J38" s="56"/>
      <c r="K38" s="56"/>
      <c r="L38" s="56" t="s">
        <v>707</v>
      </c>
      <c r="M38" s="56"/>
      <c r="N38" s="56"/>
      <c r="O38" s="56"/>
      <c r="P38" s="56"/>
    </row>
    <row r="39" spans="1:16" ht="39" x14ac:dyDescent="0.25">
      <c r="A39" s="66">
        <v>270</v>
      </c>
      <c r="B39" s="61" t="s">
        <v>986</v>
      </c>
      <c r="C39" s="60">
        <v>3</v>
      </c>
      <c r="D39" s="62" t="s">
        <v>978</v>
      </c>
      <c r="E39" s="64" t="s">
        <v>972</v>
      </c>
      <c r="F39" s="62"/>
      <c r="G39" s="56"/>
      <c r="H39" s="61"/>
      <c r="I39" s="56"/>
      <c r="J39" s="56"/>
      <c r="K39" s="56"/>
      <c r="L39" s="56" t="s">
        <v>707</v>
      </c>
      <c r="M39" s="56"/>
      <c r="N39" s="56"/>
      <c r="O39" s="56"/>
      <c r="P39" s="56"/>
    </row>
    <row r="40" spans="1:16" ht="39" x14ac:dyDescent="0.25">
      <c r="A40" s="66">
        <v>271</v>
      </c>
      <c r="B40" s="61" t="s">
        <v>986</v>
      </c>
      <c r="C40" s="60">
        <v>3</v>
      </c>
      <c r="D40" s="62" t="s">
        <v>978</v>
      </c>
      <c r="E40" s="64" t="s">
        <v>987</v>
      </c>
      <c r="F40" s="62"/>
      <c r="G40" s="56"/>
      <c r="H40" s="61"/>
      <c r="I40" s="56"/>
      <c r="J40" s="56"/>
      <c r="K40" s="56"/>
      <c r="L40" s="56" t="s">
        <v>707</v>
      </c>
      <c r="M40" s="56"/>
      <c r="N40" s="56"/>
      <c r="O40" s="56"/>
      <c r="P40" s="56"/>
    </row>
    <row r="41" spans="1:16" ht="39" x14ac:dyDescent="0.25">
      <c r="A41" s="66">
        <v>272</v>
      </c>
      <c r="B41" s="61" t="s">
        <v>986</v>
      </c>
      <c r="C41" s="60">
        <v>3</v>
      </c>
      <c r="D41" s="62" t="s">
        <v>978</v>
      </c>
      <c r="E41" s="64" t="s">
        <v>987</v>
      </c>
      <c r="F41" s="62"/>
      <c r="G41" s="56"/>
      <c r="H41" s="61"/>
      <c r="I41" s="56"/>
      <c r="J41" s="56"/>
      <c r="K41" s="56"/>
      <c r="L41" s="56" t="s">
        <v>707</v>
      </c>
      <c r="M41" s="56"/>
      <c r="N41" s="56"/>
      <c r="O41" s="56"/>
      <c r="P41" s="56"/>
    </row>
    <row r="43" spans="1:16" ht="54.75" customHeight="1" x14ac:dyDescent="0.25">
      <c r="A43" s="78" t="s">
        <v>992</v>
      </c>
      <c r="B43" s="78"/>
      <c r="C43" s="78"/>
      <c r="D43" s="78"/>
      <c r="E43" s="78"/>
      <c r="F43" s="78"/>
      <c r="G43" s="78"/>
      <c r="H43" s="78"/>
      <c r="I43" s="78"/>
      <c r="J43" s="78"/>
      <c r="K43" s="78"/>
      <c r="L43" s="78"/>
      <c r="M43" s="78"/>
      <c r="N43" s="78"/>
      <c r="O43" s="78"/>
    </row>
  </sheetData>
  <mergeCells count="1">
    <mergeCell ref="A43:O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workbookViewId="0">
      <selection sqref="A1:XFD1048576"/>
    </sheetView>
  </sheetViews>
  <sheetFormatPr defaultRowHeight="12.75" x14ac:dyDescent="0.2"/>
  <cols>
    <col min="1" max="1" width="17" style="51" customWidth="1"/>
    <col min="2" max="2" width="19" style="51" customWidth="1"/>
    <col min="3" max="3" width="30.42578125" style="51" customWidth="1"/>
    <col min="4" max="4" width="15.7109375" style="51" bestFit="1" customWidth="1"/>
    <col min="5" max="5" width="62.140625" style="51" bestFit="1" customWidth="1"/>
    <col min="6" max="6" width="71.85546875" style="51" bestFit="1" customWidth="1"/>
    <col min="7" max="16384" width="9.140625" style="51"/>
  </cols>
  <sheetData>
    <row r="1" spans="1:6" x14ac:dyDescent="0.2">
      <c r="A1" s="50" t="s">
        <v>106</v>
      </c>
      <c r="B1" s="50" t="s">
        <v>107</v>
      </c>
      <c r="C1" s="50" t="s">
        <v>108</v>
      </c>
      <c r="D1" s="50" t="s">
        <v>109</v>
      </c>
      <c r="E1" s="50" t="s">
        <v>110</v>
      </c>
      <c r="F1" s="50" t="s">
        <v>111</v>
      </c>
    </row>
    <row r="2" spans="1:6" x14ac:dyDescent="0.2">
      <c r="A2" s="52" t="s">
        <v>112</v>
      </c>
      <c r="B2" s="52" t="s">
        <v>113</v>
      </c>
      <c r="C2" s="52" t="s">
        <v>114</v>
      </c>
      <c r="D2" s="52" t="s">
        <v>115</v>
      </c>
      <c r="E2" s="52" t="s">
        <v>116</v>
      </c>
      <c r="F2" s="52" t="s">
        <v>117</v>
      </c>
    </row>
    <row r="3" spans="1:6" x14ac:dyDescent="0.2">
      <c r="A3" s="52" t="s">
        <v>118</v>
      </c>
      <c r="B3" s="52" t="s">
        <v>119</v>
      </c>
      <c r="C3" s="52" t="s">
        <v>114</v>
      </c>
      <c r="D3" s="52" t="s">
        <v>120</v>
      </c>
      <c r="E3" s="52" t="s">
        <v>121</v>
      </c>
      <c r="F3" s="52" t="s">
        <v>117</v>
      </c>
    </row>
    <row r="4" spans="1:6" x14ac:dyDescent="0.2">
      <c r="A4" s="52" t="s">
        <v>122</v>
      </c>
      <c r="B4" s="52" t="s">
        <v>123</v>
      </c>
      <c r="C4" s="52" t="s">
        <v>114</v>
      </c>
      <c r="D4" s="52" t="s">
        <v>124</v>
      </c>
      <c r="E4" s="52" t="s">
        <v>125</v>
      </c>
      <c r="F4" s="52" t="s">
        <v>117</v>
      </c>
    </row>
    <row r="5" spans="1:6" x14ac:dyDescent="0.2">
      <c r="A5" s="52" t="s">
        <v>126</v>
      </c>
      <c r="B5" s="52" t="s">
        <v>127</v>
      </c>
      <c r="C5" s="52" t="s">
        <v>114</v>
      </c>
      <c r="D5" s="52" t="s">
        <v>128</v>
      </c>
      <c r="E5" s="52" t="s">
        <v>129</v>
      </c>
      <c r="F5" s="52" t="s">
        <v>130</v>
      </c>
    </row>
    <row r="6" spans="1:6" x14ac:dyDescent="0.2">
      <c r="A6" s="52" t="s">
        <v>131</v>
      </c>
      <c r="B6" s="52" t="s">
        <v>132</v>
      </c>
      <c r="C6" s="52" t="s">
        <v>133</v>
      </c>
      <c r="D6" s="52" t="s">
        <v>134</v>
      </c>
      <c r="E6" s="52" t="s">
        <v>135</v>
      </c>
      <c r="F6" s="52" t="s">
        <v>136</v>
      </c>
    </row>
    <row r="7" spans="1:6" x14ac:dyDescent="0.2">
      <c r="A7" s="52" t="s">
        <v>137</v>
      </c>
      <c r="B7" s="52" t="s">
        <v>138</v>
      </c>
      <c r="C7" s="52" t="s">
        <v>139</v>
      </c>
      <c r="D7" s="52" t="s">
        <v>140</v>
      </c>
      <c r="E7" s="52" t="s">
        <v>141</v>
      </c>
      <c r="F7" s="52" t="s">
        <v>142</v>
      </c>
    </row>
    <row r="8" spans="1:6" x14ac:dyDescent="0.2">
      <c r="A8" s="52" t="s">
        <v>143</v>
      </c>
      <c r="B8" s="52" t="s">
        <v>144</v>
      </c>
      <c r="C8" s="52" t="s">
        <v>133</v>
      </c>
      <c r="D8" s="52" t="s">
        <v>145</v>
      </c>
      <c r="E8" s="52" t="s">
        <v>146</v>
      </c>
      <c r="F8" s="52" t="s">
        <v>130</v>
      </c>
    </row>
    <row r="9" spans="1:6" x14ac:dyDescent="0.2">
      <c r="A9" s="52" t="s">
        <v>147</v>
      </c>
      <c r="B9" s="52" t="s">
        <v>148</v>
      </c>
      <c r="C9" s="52" t="s">
        <v>133</v>
      </c>
      <c r="D9" s="52" t="s">
        <v>149</v>
      </c>
      <c r="E9" s="52" t="s">
        <v>150</v>
      </c>
      <c r="F9" s="52" t="s">
        <v>151</v>
      </c>
    </row>
    <row r="10" spans="1:6" x14ac:dyDescent="0.2">
      <c r="A10" s="52" t="s">
        <v>152</v>
      </c>
      <c r="B10" s="52" t="s">
        <v>153</v>
      </c>
      <c r="C10" s="52" t="s">
        <v>133</v>
      </c>
      <c r="D10" s="52" t="s">
        <v>154</v>
      </c>
      <c r="E10" s="52" t="s">
        <v>155</v>
      </c>
      <c r="F10" s="52" t="s">
        <v>151</v>
      </c>
    </row>
    <row r="11" spans="1:6" x14ac:dyDescent="0.2">
      <c r="A11" s="52" t="s">
        <v>156</v>
      </c>
      <c r="B11" s="52" t="s">
        <v>157</v>
      </c>
      <c r="C11" s="52" t="s">
        <v>133</v>
      </c>
      <c r="D11" s="52" t="s">
        <v>158</v>
      </c>
      <c r="E11" s="52" t="s">
        <v>159</v>
      </c>
      <c r="F11" s="52" t="s">
        <v>151</v>
      </c>
    </row>
    <row r="12" spans="1:6" x14ac:dyDescent="0.2">
      <c r="A12" s="52" t="s">
        <v>160</v>
      </c>
      <c r="B12" s="52" t="s">
        <v>161</v>
      </c>
      <c r="C12" s="52" t="s">
        <v>133</v>
      </c>
      <c r="D12" s="52" t="s">
        <v>162</v>
      </c>
      <c r="E12" s="52" t="s">
        <v>163</v>
      </c>
      <c r="F12" s="52" t="s">
        <v>164</v>
      </c>
    </row>
    <row r="13" spans="1:6" x14ac:dyDescent="0.2">
      <c r="A13" s="52" t="s">
        <v>165</v>
      </c>
      <c r="B13" s="52" t="s">
        <v>166</v>
      </c>
      <c r="C13" s="52" t="s">
        <v>133</v>
      </c>
      <c r="D13" s="52" t="s">
        <v>167</v>
      </c>
      <c r="E13" s="52" t="s">
        <v>168</v>
      </c>
      <c r="F13" s="52" t="s">
        <v>164</v>
      </c>
    </row>
    <row r="14" spans="1:6" x14ac:dyDescent="0.2">
      <c r="A14" s="52" t="s">
        <v>169</v>
      </c>
      <c r="B14" s="52" t="s">
        <v>170</v>
      </c>
      <c r="C14" s="52" t="s">
        <v>133</v>
      </c>
      <c r="D14" s="52" t="s">
        <v>171</v>
      </c>
      <c r="E14" s="52" t="s">
        <v>172</v>
      </c>
      <c r="F14" s="52" t="s">
        <v>164</v>
      </c>
    </row>
    <row r="15" spans="1:6" x14ac:dyDescent="0.2">
      <c r="A15" s="52" t="s">
        <v>173</v>
      </c>
      <c r="B15" s="52" t="s">
        <v>174</v>
      </c>
      <c r="C15" s="52" t="s">
        <v>133</v>
      </c>
      <c r="D15" s="52" t="s">
        <v>175</v>
      </c>
      <c r="E15" s="52" t="s">
        <v>176</v>
      </c>
      <c r="F15" s="52" t="s">
        <v>164</v>
      </c>
    </row>
    <row r="16" spans="1:6" x14ac:dyDescent="0.2">
      <c r="A16" s="52" t="s">
        <v>177</v>
      </c>
      <c r="B16" s="52" t="s">
        <v>178</v>
      </c>
      <c r="C16" s="52" t="s">
        <v>133</v>
      </c>
      <c r="D16" s="52" t="s">
        <v>179</v>
      </c>
      <c r="E16" s="52" t="s">
        <v>180</v>
      </c>
      <c r="F16" s="52" t="s">
        <v>151</v>
      </c>
    </row>
    <row r="17" spans="1:6" x14ac:dyDescent="0.2">
      <c r="A17" s="52" t="s">
        <v>181</v>
      </c>
      <c r="B17" s="52" t="s">
        <v>182</v>
      </c>
      <c r="C17" s="52" t="s">
        <v>133</v>
      </c>
      <c r="D17" s="52" t="s">
        <v>183</v>
      </c>
      <c r="E17" s="52" t="s">
        <v>184</v>
      </c>
      <c r="F17" s="52" t="s">
        <v>151</v>
      </c>
    </row>
    <row r="18" spans="1:6" x14ac:dyDescent="0.2">
      <c r="A18" s="52" t="s">
        <v>185</v>
      </c>
      <c r="B18" s="52" t="s">
        <v>186</v>
      </c>
      <c r="C18" s="52" t="s">
        <v>133</v>
      </c>
      <c r="D18" s="52" t="s">
        <v>187</v>
      </c>
      <c r="E18" s="52" t="s">
        <v>188</v>
      </c>
      <c r="F18" s="52" t="s">
        <v>151</v>
      </c>
    </row>
    <row r="19" spans="1:6" x14ac:dyDescent="0.2">
      <c r="A19" s="52" t="s">
        <v>189</v>
      </c>
      <c r="B19" s="52" t="s">
        <v>190</v>
      </c>
      <c r="C19" s="52" t="s">
        <v>133</v>
      </c>
      <c r="D19" s="52" t="s">
        <v>191</v>
      </c>
      <c r="E19" s="52" t="s">
        <v>192</v>
      </c>
      <c r="F19" s="52" t="s">
        <v>130</v>
      </c>
    </row>
    <row r="20" spans="1:6" x14ac:dyDescent="0.2">
      <c r="A20" s="52" t="s">
        <v>193</v>
      </c>
      <c r="B20" s="52" t="s">
        <v>194</v>
      </c>
      <c r="C20" s="52" t="s">
        <v>133</v>
      </c>
      <c r="D20" s="52" t="s">
        <v>195</v>
      </c>
      <c r="E20" s="52" t="s">
        <v>196</v>
      </c>
      <c r="F20" s="52" t="s">
        <v>130</v>
      </c>
    </row>
    <row r="21" spans="1:6" x14ac:dyDescent="0.2">
      <c r="A21" s="52" t="s">
        <v>197</v>
      </c>
      <c r="B21" s="52" t="s">
        <v>198</v>
      </c>
      <c r="C21" s="52" t="s">
        <v>133</v>
      </c>
      <c r="D21" s="52" t="s">
        <v>199</v>
      </c>
      <c r="E21" s="52" t="s">
        <v>200</v>
      </c>
      <c r="F21" s="52" t="s">
        <v>151</v>
      </c>
    </row>
    <row r="22" spans="1:6" x14ac:dyDescent="0.2">
      <c r="A22" s="52" t="s">
        <v>201</v>
      </c>
      <c r="B22" s="52" t="s">
        <v>202</v>
      </c>
      <c r="C22" s="52" t="s">
        <v>114</v>
      </c>
      <c r="D22" s="52" t="s">
        <v>203</v>
      </c>
      <c r="E22" s="52" t="s">
        <v>204</v>
      </c>
      <c r="F22" s="52" t="s">
        <v>205</v>
      </c>
    </row>
    <row r="23" spans="1:6" x14ac:dyDescent="0.2">
      <c r="A23" s="52" t="s">
        <v>206</v>
      </c>
      <c r="B23" s="52" t="s">
        <v>207</v>
      </c>
      <c r="C23" s="52" t="s">
        <v>133</v>
      </c>
      <c r="D23" s="52" t="s">
        <v>208</v>
      </c>
      <c r="E23" s="52" t="s">
        <v>209</v>
      </c>
      <c r="F23" s="52" t="s">
        <v>210</v>
      </c>
    </row>
    <row r="24" spans="1:6" x14ac:dyDescent="0.2">
      <c r="A24" s="52" t="s">
        <v>211</v>
      </c>
      <c r="B24" s="52" t="s">
        <v>212</v>
      </c>
      <c r="C24" s="52" t="s">
        <v>133</v>
      </c>
      <c r="D24" s="52" t="s">
        <v>213</v>
      </c>
      <c r="E24" s="52" t="s">
        <v>214</v>
      </c>
      <c r="F24" s="52" t="s">
        <v>37</v>
      </c>
    </row>
    <row r="25" spans="1:6" x14ac:dyDescent="0.2">
      <c r="A25" s="52" t="s">
        <v>215</v>
      </c>
      <c r="B25" s="52" t="s">
        <v>216</v>
      </c>
      <c r="C25" s="52" t="s">
        <v>133</v>
      </c>
      <c r="D25" s="52" t="s">
        <v>217</v>
      </c>
      <c r="E25" s="52" t="s">
        <v>218</v>
      </c>
      <c r="F25" s="52" t="s">
        <v>37</v>
      </c>
    </row>
    <row r="26" spans="1:6" x14ac:dyDescent="0.2">
      <c r="A26" s="52" t="s">
        <v>219</v>
      </c>
      <c r="B26" s="52" t="s">
        <v>220</v>
      </c>
      <c r="C26" s="52" t="s">
        <v>133</v>
      </c>
      <c r="D26" s="52" t="s">
        <v>221</v>
      </c>
      <c r="E26" s="52" t="s">
        <v>222</v>
      </c>
      <c r="F26" s="52" t="s">
        <v>136</v>
      </c>
    </row>
    <row r="27" spans="1:6" x14ac:dyDescent="0.2">
      <c r="A27" s="52" t="s">
        <v>223</v>
      </c>
      <c r="B27" s="52" t="s">
        <v>224</v>
      </c>
      <c r="C27" s="52" t="s">
        <v>133</v>
      </c>
      <c r="D27" s="52" t="s">
        <v>225</v>
      </c>
      <c r="E27" s="52" t="s">
        <v>226</v>
      </c>
      <c r="F27" s="52" t="s">
        <v>130</v>
      </c>
    </row>
    <row r="28" spans="1:6" x14ac:dyDescent="0.2">
      <c r="A28" s="52" t="s">
        <v>227</v>
      </c>
      <c r="B28" s="52" t="s">
        <v>228</v>
      </c>
      <c r="C28" s="52" t="s">
        <v>133</v>
      </c>
      <c r="D28" s="52" t="s">
        <v>229</v>
      </c>
      <c r="E28" s="52" t="s">
        <v>230</v>
      </c>
      <c r="F28" s="52" t="s">
        <v>130</v>
      </c>
    </row>
    <row r="29" spans="1:6" x14ac:dyDescent="0.2">
      <c r="A29" s="52" t="s">
        <v>231</v>
      </c>
      <c r="B29" s="52" t="s">
        <v>232</v>
      </c>
      <c r="C29" s="52" t="s">
        <v>133</v>
      </c>
      <c r="D29" s="52" t="s">
        <v>233</v>
      </c>
      <c r="E29" s="52" t="s">
        <v>234</v>
      </c>
      <c r="F29" s="52" t="s">
        <v>235</v>
      </c>
    </row>
    <row r="30" spans="1:6" x14ac:dyDescent="0.2">
      <c r="A30" s="52" t="s">
        <v>236</v>
      </c>
      <c r="B30" s="52" t="s">
        <v>237</v>
      </c>
      <c r="C30" s="52" t="s">
        <v>133</v>
      </c>
      <c r="D30" s="52" t="s">
        <v>238</v>
      </c>
      <c r="E30" s="52" t="s">
        <v>239</v>
      </c>
      <c r="F30" s="52" t="s">
        <v>37</v>
      </c>
    </row>
    <row r="31" spans="1:6" x14ac:dyDescent="0.2">
      <c r="A31" s="52" t="s">
        <v>240</v>
      </c>
      <c r="B31" s="52" t="s">
        <v>241</v>
      </c>
      <c r="C31" s="52" t="s">
        <v>133</v>
      </c>
      <c r="D31" s="52" t="s">
        <v>242</v>
      </c>
      <c r="E31" s="52" t="s">
        <v>243</v>
      </c>
      <c r="F31" s="52" t="s">
        <v>130</v>
      </c>
    </row>
    <row r="32" spans="1:6" x14ac:dyDescent="0.2">
      <c r="A32" s="52" t="s">
        <v>244</v>
      </c>
      <c r="B32" s="52" t="s">
        <v>245</v>
      </c>
      <c r="C32" s="52" t="s">
        <v>133</v>
      </c>
      <c r="D32" s="52" t="s">
        <v>246</v>
      </c>
      <c r="E32" s="52" t="s">
        <v>247</v>
      </c>
      <c r="F32" s="52" t="s">
        <v>130</v>
      </c>
    </row>
    <row r="33" spans="1:6" x14ac:dyDescent="0.2">
      <c r="A33" s="52" t="s">
        <v>248</v>
      </c>
      <c r="B33" s="52" t="s">
        <v>249</v>
      </c>
      <c r="C33" s="52" t="s">
        <v>133</v>
      </c>
      <c r="D33" s="52" t="s">
        <v>250</v>
      </c>
      <c r="E33" s="52" t="s">
        <v>251</v>
      </c>
      <c r="F33" s="52" t="s">
        <v>252</v>
      </c>
    </row>
    <row r="34" spans="1:6" x14ac:dyDescent="0.2">
      <c r="A34" s="52" t="s">
        <v>248</v>
      </c>
      <c r="B34" s="52" t="s">
        <v>253</v>
      </c>
      <c r="C34" s="52" t="s">
        <v>133</v>
      </c>
      <c r="D34" s="52" t="s">
        <v>254</v>
      </c>
      <c r="E34" s="52" t="s">
        <v>255</v>
      </c>
      <c r="F34" s="52" t="s">
        <v>252</v>
      </c>
    </row>
    <row r="35" spans="1:6" x14ac:dyDescent="0.2">
      <c r="A35" s="52" t="s">
        <v>256</v>
      </c>
      <c r="B35" s="52" t="s">
        <v>257</v>
      </c>
      <c r="C35" s="52" t="s">
        <v>133</v>
      </c>
      <c r="D35" s="52" t="s">
        <v>258</v>
      </c>
      <c r="E35" s="52" t="s">
        <v>259</v>
      </c>
      <c r="F35" s="52" t="s">
        <v>130</v>
      </c>
    </row>
    <row r="36" spans="1:6" x14ac:dyDescent="0.2">
      <c r="A36" s="52" t="s">
        <v>260</v>
      </c>
      <c r="B36" s="52" t="s">
        <v>261</v>
      </c>
      <c r="C36" s="52" t="s">
        <v>133</v>
      </c>
      <c r="D36" s="52" t="s">
        <v>262</v>
      </c>
      <c r="E36" s="52" t="s">
        <v>263</v>
      </c>
      <c r="F36" s="52" t="s">
        <v>151</v>
      </c>
    </row>
    <row r="37" spans="1:6" x14ac:dyDescent="0.2">
      <c r="A37" s="52" t="s">
        <v>264</v>
      </c>
      <c r="B37" s="52" t="s">
        <v>265</v>
      </c>
      <c r="C37" s="52" t="s">
        <v>133</v>
      </c>
      <c r="D37" s="52" t="s">
        <v>266</v>
      </c>
      <c r="E37" s="52" t="s">
        <v>267</v>
      </c>
      <c r="F37" s="52" t="s">
        <v>151</v>
      </c>
    </row>
    <row r="38" spans="1:6" x14ac:dyDescent="0.2">
      <c r="A38" s="52" t="s">
        <v>268</v>
      </c>
      <c r="B38" s="52" t="s">
        <v>269</v>
      </c>
      <c r="C38" s="52" t="s">
        <v>133</v>
      </c>
      <c r="D38" s="52" t="s">
        <v>270</v>
      </c>
      <c r="E38" s="52" t="s">
        <v>271</v>
      </c>
      <c r="F38" s="52" t="s">
        <v>151</v>
      </c>
    </row>
    <row r="39" spans="1:6" x14ac:dyDescent="0.2">
      <c r="A39" s="52" t="s">
        <v>272</v>
      </c>
      <c r="B39" s="52" t="s">
        <v>273</v>
      </c>
      <c r="C39" s="52" t="s">
        <v>133</v>
      </c>
      <c r="D39" s="52" t="s">
        <v>274</v>
      </c>
      <c r="E39" s="52" t="s">
        <v>275</v>
      </c>
      <c r="F39" s="52" t="s">
        <v>117</v>
      </c>
    </row>
    <row r="40" spans="1:6" x14ac:dyDescent="0.2">
      <c r="A40" s="52" t="s">
        <v>276</v>
      </c>
      <c r="B40" s="52" t="s">
        <v>277</v>
      </c>
      <c r="C40" s="52" t="s">
        <v>133</v>
      </c>
      <c r="D40" s="52" t="s">
        <v>278</v>
      </c>
      <c r="E40" s="52" t="s">
        <v>279</v>
      </c>
      <c r="F40" s="52" t="s">
        <v>130</v>
      </c>
    </row>
    <row r="41" spans="1:6" x14ac:dyDescent="0.2">
      <c r="A41" s="52" t="s">
        <v>280</v>
      </c>
      <c r="B41" s="52" t="s">
        <v>281</v>
      </c>
      <c r="C41" s="52" t="s">
        <v>133</v>
      </c>
      <c r="D41" s="52" t="s">
        <v>282</v>
      </c>
      <c r="E41" s="52" t="s">
        <v>283</v>
      </c>
      <c r="F41" s="52" t="s">
        <v>136</v>
      </c>
    </row>
    <row r="42" spans="1:6" x14ac:dyDescent="0.2">
      <c r="A42" s="52" t="s">
        <v>284</v>
      </c>
      <c r="B42" s="52" t="s">
        <v>285</v>
      </c>
      <c r="C42" s="52" t="s">
        <v>133</v>
      </c>
      <c r="D42" s="52" t="s">
        <v>286</v>
      </c>
      <c r="E42" s="52" t="s">
        <v>287</v>
      </c>
      <c r="F42" s="52" t="s">
        <v>37</v>
      </c>
    </row>
    <row r="43" spans="1:6" x14ac:dyDescent="0.2">
      <c r="A43" s="52" t="s">
        <v>288</v>
      </c>
      <c r="B43" s="52" t="s">
        <v>289</v>
      </c>
      <c r="C43" s="52" t="s">
        <v>133</v>
      </c>
      <c r="D43" s="52" t="s">
        <v>290</v>
      </c>
      <c r="E43" s="52" t="s">
        <v>291</v>
      </c>
      <c r="F43" s="52" t="s">
        <v>117</v>
      </c>
    </row>
    <row r="44" spans="1:6" x14ac:dyDescent="0.2">
      <c r="A44" s="52" t="s">
        <v>292</v>
      </c>
      <c r="B44" s="52" t="s">
        <v>293</v>
      </c>
      <c r="C44" s="52" t="s">
        <v>133</v>
      </c>
      <c r="D44" s="52" t="s">
        <v>294</v>
      </c>
      <c r="E44" s="52" t="s">
        <v>295</v>
      </c>
      <c r="F44" s="52" t="s">
        <v>296</v>
      </c>
    </row>
    <row r="45" spans="1:6" x14ac:dyDescent="0.2">
      <c r="A45" s="52" t="s">
        <v>297</v>
      </c>
      <c r="B45" s="52" t="s">
        <v>298</v>
      </c>
      <c r="C45" s="52" t="s">
        <v>133</v>
      </c>
      <c r="D45" s="52" t="s">
        <v>299</v>
      </c>
      <c r="E45" s="52" t="s">
        <v>300</v>
      </c>
      <c r="F45" s="52" t="s">
        <v>136</v>
      </c>
    </row>
    <row r="46" spans="1:6" x14ac:dyDescent="0.2">
      <c r="A46" s="52" t="s">
        <v>301</v>
      </c>
      <c r="B46" s="52" t="s">
        <v>302</v>
      </c>
      <c r="C46" s="52" t="s">
        <v>133</v>
      </c>
      <c r="D46" s="52" t="s">
        <v>303</v>
      </c>
      <c r="E46" s="52" t="s">
        <v>304</v>
      </c>
      <c r="F46" s="52" t="s">
        <v>136</v>
      </c>
    </row>
    <row r="47" spans="1:6" x14ac:dyDescent="0.2">
      <c r="A47" s="52" t="s">
        <v>305</v>
      </c>
      <c r="B47" s="52" t="s">
        <v>306</v>
      </c>
      <c r="C47" s="52" t="s">
        <v>133</v>
      </c>
      <c r="D47" s="52" t="s">
        <v>307</v>
      </c>
      <c r="E47" s="52" t="s">
        <v>308</v>
      </c>
      <c r="F47" s="52" t="s">
        <v>151</v>
      </c>
    </row>
    <row r="48" spans="1:6" x14ac:dyDescent="0.2">
      <c r="A48" s="52" t="s">
        <v>309</v>
      </c>
      <c r="B48" s="52" t="s">
        <v>310</v>
      </c>
      <c r="C48" s="52" t="s">
        <v>133</v>
      </c>
      <c r="D48" s="52" t="s">
        <v>311</v>
      </c>
      <c r="E48" s="52" t="s">
        <v>312</v>
      </c>
      <c r="F48" s="52" t="s">
        <v>136</v>
      </c>
    </row>
    <row r="49" spans="1:6" x14ac:dyDescent="0.2">
      <c r="A49" s="52" t="s">
        <v>313</v>
      </c>
      <c r="B49" s="52" t="s">
        <v>314</v>
      </c>
      <c r="C49" s="52" t="s">
        <v>133</v>
      </c>
      <c r="D49" s="52" t="s">
        <v>315</v>
      </c>
      <c r="E49" s="52" t="s">
        <v>316</v>
      </c>
      <c r="F49" s="52" t="s">
        <v>136</v>
      </c>
    </row>
    <row r="50" spans="1:6" x14ac:dyDescent="0.2">
      <c r="A50" s="52" t="s">
        <v>317</v>
      </c>
      <c r="B50" s="52" t="s">
        <v>318</v>
      </c>
      <c r="C50" s="52" t="s">
        <v>133</v>
      </c>
      <c r="D50" s="52" t="s">
        <v>319</v>
      </c>
      <c r="E50" s="52" t="s">
        <v>287</v>
      </c>
      <c r="F50" s="52" t="s">
        <v>136</v>
      </c>
    </row>
    <row r="51" spans="1:6" x14ac:dyDescent="0.2">
      <c r="A51" s="52" t="s">
        <v>320</v>
      </c>
      <c r="B51" s="52" t="s">
        <v>321</v>
      </c>
      <c r="C51" s="52" t="s">
        <v>133</v>
      </c>
      <c r="D51" s="52" t="s">
        <v>322</v>
      </c>
      <c r="E51" s="52" t="s">
        <v>323</v>
      </c>
      <c r="F51" s="52" t="s">
        <v>324</v>
      </c>
    </row>
    <row r="52" spans="1:6" x14ac:dyDescent="0.2">
      <c r="A52" s="52" t="s">
        <v>325</v>
      </c>
      <c r="B52" s="52" t="s">
        <v>326</v>
      </c>
      <c r="C52" s="52" t="s">
        <v>133</v>
      </c>
      <c r="D52" s="52" t="s">
        <v>327</v>
      </c>
      <c r="E52" s="52" t="s">
        <v>328</v>
      </c>
      <c r="F52" s="52" t="s">
        <v>130</v>
      </c>
    </row>
    <row r="53" spans="1:6" x14ac:dyDescent="0.2">
      <c r="A53" s="52" t="s">
        <v>329</v>
      </c>
      <c r="B53" s="52" t="s">
        <v>330</v>
      </c>
      <c r="C53" s="52" t="s">
        <v>133</v>
      </c>
      <c r="D53" s="52" t="s">
        <v>331</v>
      </c>
      <c r="E53" s="52" t="s">
        <v>332</v>
      </c>
      <c r="F53" s="52" t="s">
        <v>164</v>
      </c>
    </row>
    <row r="54" spans="1:6" x14ac:dyDescent="0.2">
      <c r="A54" s="52" t="s">
        <v>333</v>
      </c>
      <c r="B54" s="52" t="s">
        <v>334</v>
      </c>
      <c r="C54" s="52" t="s">
        <v>133</v>
      </c>
      <c r="D54" s="52" t="s">
        <v>335</v>
      </c>
      <c r="E54" s="52" t="s">
        <v>336</v>
      </c>
      <c r="F54" s="52" t="s">
        <v>37</v>
      </c>
    </row>
    <row r="55" spans="1:6" x14ac:dyDescent="0.2">
      <c r="A55" s="52" t="s">
        <v>333</v>
      </c>
      <c r="B55" s="52" t="s">
        <v>337</v>
      </c>
      <c r="C55" s="52" t="s">
        <v>133</v>
      </c>
      <c r="D55" s="52" t="s">
        <v>338</v>
      </c>
      <c r="E55" s="52" t="s">
        <v>336</v>
      </c>
      <c r="F55" s="52" t="s">
        <v>37</v>
      </c>
    </row>
    <row r="56" spans="1:6" x14ac:dyDescent="0.2">
      <c r="A56" s="52" t="s">
        <v>333</v>
      </c>
      <c r="B56" s="52" t="s">
        <v>339</v>
      </c>
      <c r="C56" s="52" t="s">
        <v>133</v>
      </c>
      <c r="D56" s="52" t="s">
        <v>340</v>
      </c>
      <c r="E56" s="52" t="s">
        <v>336</v>
      </c>
      <c r="F56" s="52" t="s">
        <v>37</v>
      </c>
    </row>
    <row r="57" spans="1:6" x14ac:dyDescent="0.2">
      <c r="A57" s="52" t="s">
        <v>333</v>
      </c>
      <c r="B57" s="52" t="s">
        <v>339</v>
      </c>
      <c r="C57" s="52" t="s">
        <v>133</v>
      </c>
      <c r="D57" s="52" t="s">
        <v>341</v>
      </c>
      <c r="E57" s="52" t="s">
        <v>336</v>
      </c>
      <c r="F57" s="52" t="s">
        <v>37</v>
      </c>
    </row>
    <row r="58" spans="1:6" x14ac:dyDescent="0.2">
      <c r="A58" s="52" t="s">
        <v>342</v>
      </c>
      <c r="B58" s="52" t="s">
        <v>343</v>
      </c>
      <c r="C58" s="52" t="s">
        <v>133</v>
      </c>
      <c r="D58" s="52" t="s">
        <v>344</v>
      </c>
      <c r="E58" s="52" t="s">
        <v>345</v>
      </c>
      <c r="F58" s="52" t="s">
        <v>37</v>
      </c>
    </row>
    <row r="59" spans="1:6" x14ac:dyDescent="0.2">
      <c r="A59" s="52" t="s">
        <v>346</v>
      </c>
      <c r="B59" s="52" t="s">
        <v>347</v>
      </c>
      <c r="C59" s="52" t="s">
        <v>133</v>
      </c>
      <c r="D59" s="52" t="s">
        <v>348</v>
      </c>
      <c r="E59" s="52" t="s">
        <v>349</v>
      </c>
      <c r="F59" s="52" t="s">
        <v>136</v>
      </c>
    </row>
    <row r="60" spans="1:6" x14ac:dyDescent="0.2">
      <c r="A60" s="52" t="s">
        <v>350</v>
      </c>
      <c r="B60" s="52" t="s">
        <v>351</v>
      </c>
      <c r="C60" s="52" t="s">
        <v>133</v>
      </c>
      <c r="D60" s="52" t="s">
        <v>352</v>
      </c>
      <c r="E60" s="52" t="s">
        <v>353</v>
      </c>
      <c r="F60" s="52" t="s">
        <v>136</v>
      </c>
    </row>
    <row r="61" spans="1:6" x14ac:dyDescent="0.2">
      <c r="A61" s="52" t="s">
        <v>354</v>
      </c>
      <c r="B61" s="52" t="s">
        <v>355</v>
      </c>
      <c r="C61" s="52" t="s">
        <v>133</v>
      </c>
      <c r="D61" s="52" t="s">
        <v>356</v>
      </c>
      <c r="E61" s="52" t="s">
        <v>357</v>
      </c>
      <c r="F61" s="52" t="s">
        <v>136</v>
      </c>
    </row>
    <row r="62" spans="1:6" x14ac:dyDescent="0.2">
      <c r="A62" s="52" t="s">
        <v>358</v>
      </c>
      <c r="B62" s="52" t="s">
        <v>359</v>
      </c>
      <c r="C62" s="52" t="s">
        <v>133</v>
      </c>
      <c r="D62" s="52" t="s">
        <v>360</v>
      </c>
      <c r="E62" s="52" t="s">
        <v>361</v>
      </c>
      <c r="F62" s="52" t="s">
        <v>136</v>
      </c>
    </row>
    <row r="63" spans="1:6" x14ac:dyDescent="0.2">
      <c r="A63" s="52" t="s">
        <v>362</v>
      </c>
      <c r="B63" s="52" t="s">
        <v>363</v>
      </c>
      <c r="C63" s="52" t="s">
        <v>133</v>
      </c>
      <c r="D63" s="52" t="s">
        <v>364</v>
      </c>
      <c r="E63" s="52" t="s">
        <v>365</v>
      </c>
      <c r="F63" s="52" t="s">
        <v>136</v>
      </c>
    </row>
    <row r="64" spans="1:6" x14ac:dyDescent="0.2">
      <c r="A64" s="52" t="s">
        <v>366</v>
      </c>
      <c r="B64" s="52" t="s">
        <v>367</v>
      </c>
      <c r="C64" s="52" t="s">
        <v>133</v>
      </c>
      <c r="D64" s="52" t="s">
        <v>368</v>
      </c>
      <c r="E64" s="52" t="s">
        <v>369</v>
      </c>
      <c r="F64" s="52" t="s">
        <v>136</v>
      </c>
    </row>
    <row r="65" spans="1:6" x14ac:dyDescent="0.2">
      <c r="A65" s="52" t="s">
        <v>370</v>
      </c>
      <c r="B65" s="52" t="s">
        <v>371</v>
      </c>
      <c r="C65" s="52" t="s">
        <v>133</v>
      </c>
      <c r="D65" s="52" t="s">
        <v>372</v>
      </c>
      <c r="E65" s="52" t="s">
        <v>373</v>
      </c>
      <c r="F65" s="52" t="s">
        <v>136</v>
      </c>
    </row>
    <row r="66" spans="1:6" x14ac:dyDescent="0.2">
      <c r="A66" s="52" t="s">
        <v>374</v>
      </c>
      <c r="B66" s="52" t="s">
        <v>375</v>
      </c>
      <c r="C66" s="52" t="s">
        <v>133</v>
      </c>
      <c r="D66" s="52" t="s">
        <v>376</v>
      </c>
      <c r="E66" s="52" t="s">
        <v>377</v>
      </c>
      <c r="F66" s="52" t="s">
        <v>136</v>
      </c>
    </row>
    <row r="67" spans="1:6" x14ac:dyDescent="0.2">
      <c r="A67" s="52" t="s">
        <v>378</v>
      </c>
      <c r="B67" s="52" t="s">
        <v>379</v>
      </c>
      <c r="C67" s="52" t="s">
        <v>133</v>
      </c>
      <c r="D67" s="52" t="s">
        <v>380</v>
      </c>
      <c r="E67" s="52" t="s">
        <v>381</v>
      </c>
      <c r="F67" s="52" t="s">
        <v>136</v>
      </c>
    </row>
    <row r="68" spans="1:6" x14ac:dyDescent="0.2">
      <c r="A68" s="52" t="s">
        <v>382</v>
      </c>
      <c r="B68" s="52" t="s">
        <v>383</v>
      </c>
      <c r="C68" s="52" t="s">
        <v>133</v>
      </c>
      <c r="D68" s="52" t="s">
        <v>384</v>
      </c>
      <c r="E68" s="52" t="s">
        <v>385</v>
      </c>
      <c r="F68" s="52" t="s">
        <v>386</v>
      </c>
    </row>
    <row r="69" spans="1:6" x14ac:dyDescent="0.2">
      <c r="A69" s="52" t="s">
        <v>387</v>
      </c>
      <c r="B69" s="52" t="s">
        <v>388</v>
      </c>
      <c r="C69" s="52" t="s">
        <v>133</v>
      </c>
      <c r="D69" s="52" t="s">
        <v>389</v>
      </c>
      <c r="E69" s="52" t="s">
        <v>390</v>
      </c>
      <c r="F69" s="52" t="s">
        <v>391</v>
      </c>
    </row>
    <row r="70" spans="1:6" x14ac:dyDescent="0.2">
      <c r="A70" s="52" t="s">
        <v>392</v>
      </c>
      <c r="B70" s="52" t="s">
        <v>393</v>
      </c>
      <c r="C70" s="52" t="s">
        <v>133</v>
      </c>
      <c r="D70" s="52" t="s">
        <v>394</v>
      </c>
      <c r="E70" s="52" t="s">
        <v>159</v>
      </c>
      <c r="F70" s="52" t="s">
        <v>391</v>
      </c>
    </row>
    <row r="71" spans="1:6" x14ac:dyDescent="0.2">
      <c r="A71" s="52" t="s">
        <v>395</v>
      </c>
      <c r="B71" s="52" t="s">
        <v>396</v>
      </c>
      <c r="C71" s="52" t="s">
        <v>133</v>
      </c>
      <c r="D71" s="52" t="s">
        <v>397</v>
      </c>
      <c r="E71" s="52" t="s">
        <v>398</v>
      </c>
      <c r="F71" s="52" t="s">
        <v>391</v>
      </c>
    </row>
    <row r="72" spans="1:6" x14ac:dyDescent="0.2">
      <c r="A72" s="52" t="s">
        <v>399</v>
      </c>
      <c r="B72" s="52" t="s">
        <v>400</v>
      </c>
      <c r="C72" s="52" t="s">
        <v>133</v>
      </c>
      <c r="D72" s="52" t="s">
        <v>401</v>
      </c>
      <c r="E72" s="52" t="s">
        <v>402</v>
      </c>
      <c r="F72" s="52" t="s">
        <v>37</v>
      </c>
    </row>
    <row r="73" spans="1:6" x14ac:dyDescent="0.2">
      <c r="A73" s="52" t="s">
        <v>399</v>
      </c>
      <c r="B73" s="52" t="s">
        <v>403</v>
      </c>
      <c r="C73" s="52" t="s">
        <v>133</v>
      </c>
      <c r="D73" s="52" t="s">
        <v>404</v>
      </c>
      <c r="E73" s="52" t="s">
        <v>405</v>
      </c>
      <c r="F73" s="52" t="s">
        <v>406</v>
      </c>
    </row>
    <row r="74" spans="1:6" x14ac:dyDescent="0.2">
      <c r="A74" s="52" t="s">
        <v>399</v>
      </c>
      <c r="B74" s="52" t="s">
        <v>407</v>
      </c>
      <c r="C74" s="52" t="s">
        <v>133</v>
      </c>
      <c r="D74" s="52" t="s">
        <v>408</v>
      </c>
      <c r="E74" s="52" t="s">
        <v>409</v>
      </c>
      <c r="F74" s="52" t="s">
        <v>37</v>
      </c>
    </row>
    <row r="75" spans="1:6" x14ac:dyDescent="0.2">
      <c r="A75" s="52" t="s">
        <v>399</v>
      </c>
      <c r="B75" s="52" t="s">
        <v>410</v>
      </c>
      <c r="C75" s="52" t="s">
        <v>133</v>
      </c>
      <c r="D75" s="52" t="s">
        <v>411</v>
      </c>
      <c r="E75" s="52" t="s">
        <v>402</v>
      </c>
      <c r="F75" s="52" t="s">
        <v>37</v>
      </c>
    </row>
    <row r="76" spans="1:6" x14ac:dyDescent="0.2">
      <c r="A76" s="52" t="s">
        <v>412</v>
      </c>
      <c r="B76" s="52" t="s">
        <v>413</v>
      </c>
      <c r="C76" s="52" t="s">
        <v>133</v>
      </c>
      <c r="D76" s="52" t="s">
        <v>414</v>
      </c>
      <c r="E76" s="52" t="s">
        <v>146</v>
      </c>
      <c r="F76" s="52" t="s">
        <v>136</v>
      </c>
    </row>
    <row r="77" spans="1:6" x14ac:dyDescent="0.2">
      <c r="A77" s="52" t="s">
        <v>415</v>
      </c>
      <c r="B77" s="52" t="s">
        <v>416</v>
      </c>
      <c r="C77" s="52" t="s">
        <v>417</v>
      </c>
      <c r="D77" s="52" t="s">
        <v>418</v>
      </c>
      <c r="E77" s="52" t="s">
        <v>419</v>
      </c>
      <c r="F77" s="52" t="s">
        <v>164</v>
      </c>
    </row>
    <row r="78" spans="1:6" x14ac:dyDescent="0.2">
      <c r="A78" s="52" t="s">
        <v>420</v>
      </c>
      <c r="B78" s="52" t="s">
        <v>421</v>
      </c>
      <c r="C78" s="52" t="s">
        <v>417</v>
      </c>
      <c r="D78" s="52" t="s">
        <v>422</v>
      </c>
      <c r="E78" s="52" t="s">
        <v>423</v>
      </c>
      <c r="F78" s="52" t="s">
        <v>117</v>
      </c>
    </row>
    <row r="79" spans="1:6" x14ac:dyDescent="0.2">
      <c r="A79" s="52" t="s">
        <v>424</v>
      </c>
      <c r="B79" s="52" t="s">
        <v>425</v>
      </c>
      <c r="C79" s="52" t="s">
        <v>417</v>
      </c>
      <c r="D79" s="52" t="s">
        <v>426</v>
      </c>
      <c r="E79" s="52" t="s">
        <v>427</v>
      </c>
      <c r="F79" s="52" t="s">
        <v>428</v>
      </c>
    </row>
    <row r="80" spans="1:6" x14ac:dyDescent="0.2">
      <c r="A80" s="52" t="s">
        <v>429</v>
      </c>
      <c r="B80" s="52" t="s">
        <v>430</v>
      </c>
      <c r="C80" s="52" t="s">
        <v>417</v>
      </c>
      <c r="D80" s="52" t="s">
        <v>431</v>
      </c>
      <c r="E80" s="52" t="s">
        <v>429</v>
      </c>
      <c r="F80" s="52" t="s">
        <v>164</v>
      </c>
    </row>
    <row r="81" spans="1:6" x14ac:dyDescent="0.2">
      <c r="A81" s="52" t="s">
        <v>432</v>
      </c>
      <c r="B81" s="52" t="s">
        <v>433</v>
      </c>
      <c r="C81" s="52" t="s">
        <v>417</v>
      </c>
      <c r="D81" s="52" t="s">
        <v>434</v>
      </c>
      <c r="E81" s="52" t="s">
        <v>435</v>
      </c>
      <c r="F81" s="52" t="s">
        <v>151</v>
      </c>
    </row>
    <row r="82" spans="1:6" x14ac:dyDescent="0.2">
      <c r="A82" s="52" t="s">
        <v>436</v>
      </c>
      <c r="B82" s="52" t="s">
        <v>437</v>
      </c>
      <c r="C82" s="52" t="s">
        <v>417</v>
      </c>
      <c r="D82" s="52" t="s">
        <v>438</v>
      </c>
      <c r="E82" s="52" t="s">
        <v>435</v>
      </c>
      <c r="F82" s="52" t="s">
        <v>439</v>
      </c>
    </row>
    <row r="83" spans="1:6" x14ac:dyDescent="0.2">
      <c r="A83" s="52" t="s">
        <v>440</v>
      </c>
      <c r="B83" s="52" t="s">
        <v>441</v>
      </c>
      <c r="C83" s="52" t="s">
        <v>417</v>
      </c>
      <c r="D83" s="52" t="s">
        <v>442</v>
      </c>
      <c r="E83" s="52" t="s">
        <v>440</v>
      </c>
      <c r="F83" s="52" t="s">
        <v>130</v>
      </c>
    </row>
    <row r="84" spans="1:6" x14ac:dyDescent="0.2">
      <c r="A84" s="52" t="s">
        <v>443</v>
      </c>
      <c r="B84" s="52" t="s">
        <v>444</v>
      </c>
      <c r="C84" s="52" t="s">
        <v>417</v>
      </c>
      <c r="D84" s="52" t="s">
        <v>445</v>
      </c>
      <c r="E84" s="52" t="s">
        <v>443</v>
      </c>
      <c r="F84" s="52" t="s">
        <v>117</v>
      </c>
    </row>
    <row r="85" spans="1:6" x14ac:dyDescent="0.2">
      <c r="A85" s="52" t="s">
        <v>446</v>
      </c>
      <c r="B85" s="52" t="s">
        <v>447</v>
      </c>
      <c r="C85" s="52" t="s">
        <v>417</v>
      </c>
      <c r="D85" s="52" t="s">
        <v>448</v>
      </c>
      <c r="E85" s="52" t="s">
        <v>449</v>
      </c>
      <c r="F85" s="52" t="s">
        <v>450</v>
      </c>
    </row>
    <row r="86" spans="1:6" x14ac:dyDescent="0.2">
      <c r="A86" s="52" t="s">
        <v>451</v>
      </c>
      <c r="B86" s="52" t="s">
        <v>452</v>
      </c>
      <c r="C86" s="52" t="s">
        <v>133</v>
      </c>
      <c r="D86" s="52" t="s">
        <v>453</v>
      </c>
      <c r="E86" s="52" t="s">
        <v>454</v>
      </c>
      <c r="F86" s="52" t="s">
        <v>117</v>
      </c>
    </row>
    <row r="87" spans="1:6" x14ac:dyDescent="0.2">
      <c r="A87" s="52" t="s">
        <v>455</v>
      </c>
      <c r="B87" s="52" t="s">
        <v>456</v>
      </c>
      <c r="C87" s="52" t="s">
        <v>133</v>
      </c>
      <c r="D87" s="52" t="s">
        <v>457</v>
      </c>
      <c r="E87" s="52" t="s">
        <v>458</v>
      </c>
      <c r="F87" s="52" t="s">
        <v>130</v>
      </c>
    </row>
    <row r="88" spans="1:6" x14ac:dyDescent="0.2">
      <c r="A88" s="52" t="s">
        <v>455</v>
      </c>
      <c r="B88" s="52" t="s">
        <v>459</v>
      </c>
      <c r="C88" s="52" t="s">
        <v>133</v>
      </c>
      <c r="D88" s="52" t="s">
        <v>460</v>
      </c>
      <c r="E88" s="52" t="s">
        <v>461</v>
      </c>
      <c r="F88" s="52" t="s">
        <v>130</v>
      </c>
    </row>
    <row r="89" spans="1:6" x14ac:dyDescent="0.2">
      <c r="A89" s="52" t="s">
        <v>455</v>
      </c>
      <c r="B89" s="52" t="s">
        <v>462</v>
      </c>
      <c r="C89" s="52" t="s">
        <v>133</v>
      </c>
      <c r="D89" s="52" t="s">
        <v>463</v>
      </c>
      <c r="E89" s="52" t="s">
        <v>159</v>
      </c>
      <c r="F89" s="52" t="s">
        <v>130</v>
      </c>
    </row>
    <row r="90" spans="1:6" x14ac:dyDescent="0.2">
      <c r="A90" s="52" t="s">
        <v>455</v>
      </c>
      <c r="B90" s="52" t="s">
        <v>464</v>
      </c>
      <c r="C90" s="52" t="s">
        <v>133</v>
      </c>
      <c r="D90" s="52" t="s">
        <v>465</v>
      </c>
      <c r="E90" s="52" t="s">
        <v>466</v>
      </c>
      <c r="F90" s="52" t="s">
        <v>130</v>
      </c>
    </row>
    <row r="91" spans="1:6" x14ac:dyDescent="0.2">
      <c r="A91" s="52" t="s">
        <v>455</v>
      </c>
      <c r="B91" s="52" t="s">
        <v>467</v>
      </c>
      <c r="C91" s="52" t="s">
        <v>133</v>
      </c>
      <c r="D91" s="52" t="s">
        <v>468</v>
      </c>
      <c r="E91" s="52" t="s">
        <v>469</v>
      </c>
      <c r="F91" s="52" t="s">
        <v>130</v>
      </c>
    </row>
    <row r="92" spans="1:6" x14ac:dyDescent="0.2">
      <c r="A92" s="52" t="s">
        <v>455</v>
      </c>
      <c r="B92" s="52" t="s">
        <v>470</v>
      </c>
      <c r="C92" s="52" t="s">
        <v>133</v>
      </c>
      <c r="D92" s="52" t="s">
        <v>471</v>
      </c>
      <c r="E92" s="52" t="s">
        <v>472</v>
      </c>
      <c r="F92" s="52" t="s">
        <v>130</v>
      </c>
    </row>
    <row r="93" spans="1:6" x14ac:dyDescent="0.2">
      <c r="A93" s="52" t="s">
        <v>455</v>
      </c>
      <c r="B93" s="52" t="s">
        <v>473</v>
      </c>
      <c r="C93" s="52" t="s">
        <v>133</v>
      </c>
      <c r="D93" s="52" t="s">
        <v>474</v>
      </c>
      <c r="E93" s="52" t="s">
        <v>472</v>
      </c>
      <c r="F93" s="52" t="s">
        <v>475</v>
      </c>
    </row>
    <row r="94" spans="1:6" x14ac:dyDescent="0.2">
      <c r="A94" s="52" t="s">
        <v>476</v>
      </c>
      <c r="B94" s="52" t="s">
        <v>477</v>
      </c>
      <c r="C94" s="52" t="s">
        <v>133</v>
      </c>
      <c r="D94" s="52" t="s">
        <v>478</v>
      </c>
      <c r="E94" s="52" t="s">
        <v>479</v>
      </c>
      <c r="F94" s="52" t="s">
        <v>117</v>
      </c>
    </row>
    <row r="95" spans="1:6" x14ac:dyDescent="0.2">
      <c r="A95" s="52" t="s">
        <v>480</v>
      </c>
      <c r="B95" s="52" t="s">
        <v>481</v>
      </c>
      <c r="C95" s="52" t="s">
        <v>133</v>
      </c>
      <c r="D95" s="52" t="s">
        <v>482</v>
      </c>
      <c r="E95" s="52" t="s">
        <v>458</v>
      </c>
      <c r="F95" s="52" t="s">
        <v>130</v>
      </c>
    </row>
    <row r="96" spans="1:6" x14ac:dyDescent="0.2">
      <c r="A96" s="52" t="s">
        <v>480</v>
      </c>
      <c r="B96" s="52" t="s">
        <v>483</v>
      </c>
      <c r="C96" s="52" t="s">
        <v>133</v>
      </c>
      <c r="D96" s="52" t="s">
        <v>484</v>
      </c>
      <c r="E96" s="52" t="s">
        <v>485</v>
      </c>
      <c r="F96" s="52" t="s">
        <v>486</v>
      </c>
    </row>
    <row r="97" spans="1:6" x14ac:dyDescent="0.2">
      <c r="A97" s="52" t="s">
        <v>480</v>
      </c>
      <c r="B97" s="52" t="s">
        <v>487</v>
      </c>
      <c r="C97" s="52" t="s">
        <v>133</v>
      </c>
      <c r="D97" s="52" t="s">
        <v>488</v>
      </c>
      <c r="E97" s="52" t="s">
        <v>489</v>
      </c>
      <c r="F97" s="52" t="s">
        <v>130</v>
      </c>
    </row>
    <row r="98" spans="1:6" x14ac:dyDescent="0.2">
      <c r="A98" s="52" t="s">
        <v>480</v>
      </c>
      <c r="B98" s="52" t="s">
        <v>490</v>
      </c>
      <c r="C98" s="52" t="s">
        <v>133</v>
      </c>
      <c r="D98" s="52" t="s">
        <v>491</v>
      </c>
      <c r="E98" s="52" t="s">
        <v>492</v>
      </c>
      <c r="F98" s="52" t="s">
        <v>130</v>
      </c>
    </row>
    <row r="99" spans="1:6" x14ac:dyDescent="0.2">
      <c r="A99" s="52" t="s">
        <v>493</v>
      </c>
      <c r="B99" s="52" t="s">
        <v>494</v>
      </c>
      <c r="C99" s="52" t="s">
        <v>133</v>
      </c>
      <c r="D99" s="52" t="s">
        <v>495</v>
      </c>
      <c r="E99" s="52" t="s">
        <v>159</v>
      </c>
      <c r="F99" s="52" t="s">
        <v>130</v>
      </c>
    </row>
    <row r="100" spans="1:6" x14ac:dyDescent="0.2">
      <c r="A100" s="52" t="s">
        <v>496</v>
      </c>
      <c r="B100" s="52" t="s">
        <v>497</v>
      </c>
      <c r="C100" s="52" t="s">
        <v>133</v>
      </c>
      <c r="D100" s="52" t="s">
        <v>498</v>
      </c>
      <c r="E100" s="52" t="s">
        <v>499</v>
      </c>
      <c r="F100" s="52" t="s">
        <v>117</v>
      </c>
    </row>
    <row r="101" spans="1:6" x14ac:dyDescent="0.2">
      <c r="A101" s="52" t="s">
        <v>500</v>
      </c>
      <c r="B101" s="52" t="s">
        <v>501</v>
      </c>
      <c r="C101" s="52" t="s">
        <v>133</v>
      </c>
      <c r="D101" s="52" t="s">
        <v>502</v>
      </c>
      <c r="E101" s="52" t="s">
        <v>503</v>
      </c>
      <c r="F101" s="52" t="s">
        <v>136</v>
      </c>
    </row>
    <row r="102" spans="1:6" x14ac:dyDescent="0.2">
      <c r="A102" s="52" t="s">
        <v>504</v>
      </c>
      <c r="B102" s="52" t="s">
        <v>505</v>
      </c>
      <c r="C102" s="52" t="s">
        <v>133</v>
      </c>
      <c r="D102" s="52" t="s">
        <v>506</v>
      </c>
      <c r="E102" s="52" t="s">
        <v>159</v>
      </c>
      <c r="F102" s="52" t="s">
        <v>130</v>
      </c>
    </row>
    <row r="103" spans="1:6" x14ac:dyDescent="0.2">
      <c r="A103" s="52" t="s">
        <v>507</v>
      </c>
      <c r="B103" s="52" t="s">
        <v>508</v>
      </c>
      <c r="C103" s="52" t="s">
        <v>133</v>
      </c>
      <c r="D103" s="52" t="s">
        <v>509</v>
      </c>
      <c r="E103" s="52" t="s">
        <v>510</v>
      </c>
      <c r="F103" s="52" t="s">
        <v>511</v>
      </c>
    </row>
    <row r="104" spans="1:6" x14ac:dyDescent="0.2">
      <c r="A104" s="52" t="s">
        <v>512</v>
      </c>
      <c r="B104" s="52" t="s">
        <v>513</v>
      </c>
      <c r="C104" s="52" t="s">
        <v>133</v>
      </c>
      <c r="D104" s="52" t="s">
        <v>514</v>
      </c>
      <c r="E104" s="52" t="s">
        <v>226</v>
      </c>
      <c r="F104" s="52" t="s">
        <v>37</v>
      </c>
    </row>
    <row r="105" spans="1:6" x14ac:dyDescent="0.2">
      <c r="A105" s="52" t="s">
        <v>515</v>
      </c>
      <c r="B105" s="52" t="s">
        <v>516</v>
      </c>
      <c r="C105" s="52" t="s">
        <v>133</v>
      </c>
      <c r="D105" s="52" t="s">
        <v>517</v>
      </c>
      <c r="E105" s="52" t="s">
        <v>518</v>
      </c>
      <c r="F105" s="52" t="s">
        <v>151</v>
      </c>
    </row>
    <row r="106" spans="1:6" x14ac:dyDescent="0.2">
      <c r="A106" s="52" t="s">
        <v>519</v>
      </c>
      <c r="B106" s="52" t="s">
        <v>520</v>
      </c>
      <c r="C106" s="52" t="s">
        <v>133</v>
      </c>
      <c r="D106" s="52" t="s">
        <v>521</v>
      </c>
      <c r="E106" s="52" t="s">
        <v>159</v>
      </c>
      <c r="F106" s="52" t="s">
        <v>522</v>
      </c>
    </row>
    <row r="107" spans="1:6" x14ac:dyDescent="0.2">
      <c r="A107" s="52" t="s">
        <v>523</v>
      </c>
      <c r="B107" s="52" t="s">
        <v>524</v>
      </c>
      <c r="C107" s="52" t="s">
        <v>133</v>
      </c>
      <c r="D107" s="52" t="s">
        <v>525</v>
      </c>
      <c r="E107" s="52" t="s">
        <v>526</v>
      </c>
      <c r="F107" s="52" t="s">
        <v>151</v>
      </c>
    </row>
    <row r="108" spans="1:6" x14ac:dyDescent="0.2">
      <c r="A108" s="52" t="s">
        <v>527</v>
      </c>
      <c r="B108" s="52" t="s">
        <v>528</v>
      </c>
      <c r="C108" s="52" t="s">
        <v>133</v>
      </c>
      <c r="D108" s="52" t="s">
        <v>529</v>
      </c>
      <c r="E108" s="52" t="s">
        <v>146</v>
      </c>
      <c r="F108" s="52" t="s">
        <v>130</v>
      </c>
    </row>
    <row r="109" spans="1:6" x14ac:dyDescent="0.2">
      <c r="A109" s="52" t="s">
        <v>530</v>
      </c>
      <c r="B109" s="52" t="s">
        <v>531</v>
      </c>
      <c r="C109" s="52" t="s">
        <v>133</v>
      </c>
      <c r="D109" s="52" t="s">
        <v>532</v>
      </c>
      <c r="E109" s="52" t="s">
        <v>533</v>
      </c>
      <c r="F109" s="52" t="s">
        <v>210</v>
      </c>
    </row>
    <row r="110" spans="1:6" x14ac:dyDescent="0.2">
      <c r="A110" s="52" t="s">
        <v>534</v>
      </c>
      <c r="B110" s="52" t="s">
        <v>535</v>
      </c>
      <c r="C110" s="52" t="s">
        <v>133</v>
      </c>
      <c r="D110" s="52" t="s">
        <v>536</v>
      </c>
      <c r="E110" s="52" t="s">
        <v>534</v>
      </c>
      <c r="F110" s="52" t="s">
        <v>37</v>
      </c>
    </row>
    <row r="111" spans="1:6" x14ac:dyDescent="0.2">
      <c r="A111" s="52" t="s">
        <v>537</v>
      </c>
      <c r="B111" s="52" t="s">
        <v>538</v>
      </c>
      <c r="C111" s="52" t="s">
        <v>133</v>
      </c>
      <c r="D111" s="52" t="s">
        <v>539</v>
      </c>
      <c r="E111" s="52" t="s">
        <v>540</v>
      </c>
      <c r="F111" s="52" t="s">
        <v>37</v>
      </c>
    </row>
    <row r="112" spans="1:6" x14ac:dyDescent="0.2">
      <c r="A112" s="52" t="s">
        <v>541</v>
      </c>
      <c r="B112" s="52" t="s">
        <v>542</v>
      </c>
      <c r="C112" s="52" t="s">
        <v>133</v>
      </c>
      <c r="D112" s="52" t="s">
        <v>543</v>
      </c>
      <c r="E112" s="52" t="s">
        <v>544</v>
      </c>
      <c r="F112" s="52" t="s">
        <v>130</v>
      </c>
    </row>
    <row r="113" spans="1:6" x14ac:dyDescent="0.2">
      <c r="A113" s="52" t="s">
        <v>545</v>
      </c>
      <c r="B113" s="52" t="s">
        <v>546</v>
      </c>
      <c r="C113" s="52" t="s">
        <v>133</v>
      </c>
      <c r="D113" s="52" t="s">
        <v>547</v>
      </c>
      <c r="E113" s="52" t="s">
        <v>259</v>
      </c>
      <c r="F113" s="52" t="s">
        <v>37</v>
      </c>
    </row>
    <row r="114" spans="1:6" x14ac:dyDescent="0.2">
      <c r="A114" s="52" t="s">
        <v>548</v>
      </c>
      <c r="B114" s="52" t="s">
        <v>549</v>
      </c>
      <c r="C114" s="52" t="s">
        <v>133</v>
      </c>
      <c r="D114" s="52" t="s">
        <v>550</v>
      </c>
      <c r="E114" s="52" t="s">
        <v>259</v>
      </c>
      <c r="F114" s="52" t="s">
        <v>551</v>
      </c>
    </row>
    <row r="115" spans="1:6" x14ac:dyDescent="0.2">
      <c r="A115" s="52" t="s">
        <v>552</v>
      </c>
      <c r="B115" s="52" t="s">
        <v>553</v>
      </c>
      <c r="C115" s="52" t="s">
        <v>133</v>
      </c>
      <c r="D115" s="52" t="s">
        <v>554</v>
      </c>
      <c r="E115" s="52" t="s">
        <v>159</v>
      </c>
      <c r="F115" s="52" t="s">
        <v>555</v>
      </c>
    </row>
    <row r="116" spans="1:6" x14ac:dyDescent="0.2">
      <c r="A116" s="52" t="s">
        <v>552</v>
      </c>
      <c r="B116" s="52" t="s">
        <v>556</v>
      </c>
      <c r="C116" s="52" t="s">
        <v>133</v>
      </c>
      <c r="D116" s="52" t="s">
        <v>557</v>
      </c>
      <c r="E116" s="52" t="s">
        <v>159</v>
      </c>
      <c r="F116" s="52" t="s">
        <v>558</v>
      </c>
    </row>
    <row r="117" spans="1:6" x14ac:dyDescent="0.2">
      <c r="A117" s="52" t="s">
        <v>552</v>
      </c>
      <c r="B117" s="52" t="s">
        <v>559</v>
      </c>
      <c r="C117" s="52" t="s">
        <v>133</v>
      </c>
      <c r="D117" s="52" t="s">
        <v>560</v>
      </c>
      <c r="E117" s="52" t="s">
        <v>159</v>
      </c>
      <c r="F117" s="52" t="s">
        <v>558</v>
      </c>
    </row>
    <row r="118" spans="1:6" x14ac:dyDescent="0.2">
      <c r="A118" s="52" t="s">
        <v>561</v>
      </c>
      <c r="B118" s="52" t="s">
        <v>562</v>
      </c>
      <c r="C118" s="52" t="s">
        <v>563</v>
      </c>
      <c r="D118" s="52" t="s">
        <v>564</v>
      </c>
      <c r="E118" s="52" t="s">
        <v>565</v>
      </c>
      <c r="F118" s="52" t="s">
        <v>566</v>
      </c>
    </row>
    <row r="119" spans="1:6" x14ac:dyDescent="0.2">
      <c r="A119" s="52" t="s">
        <v>567</v>
      </c>
      <c r="B119" s="52" t="s">
        <v>568</v>
      </c>
      <c r="C119" s="52" t="s">
        <v>563</v>
      </c>
      <c r="D119" s="52" t="s">
        <v>569</v>
      </c>
      <c r="E119" s="52" t="s">
        <v>570</v>
      </c>
      <c r="F119" s="52" t="s">
        <v>117</v>
      </c>
    </row>
    <row r="120" spans="1:6" x14ac:dyDescent="0.2">
      <c r="A120" s="52" t="s">
        <v>571</v>
      </c>
      <c r="B120" s="52" t="s">
        <v>572</v>
      </c>
      <c r="C120" s="52" t="s">
        <v>563</v>
      </c>
      <c r="D120" s="52" t="s">
        <v>573</v>
      </c>
      <c r="E120" s="52" t="s">
        <v>574</v>
      </c>
      <c r="F120" s="52" t="s">
        <v>151</v>
      </c>
    </row>
    <row r="121" spans="1:6" x14ac:dyDescent="0.2">
      <c r="A121" s="52" t="s">
        <v>575</v>
      </c>
      <c r="B121" s="52" t="s">
        <v>576</v>
      </c>
      <c r="C121" s="52" t="s">
        <v>563</v>
      </c>
      <c r="D121" s="52" t="s">
        <v>577</v>
      </c>
      <c r="E121" s="52" t="s">
        <v>578</v>
      </c>
      <c r="F121" s="52" t="s">
        <v>579</v>
      </c>
    </row>
    <row r="122" spans="1:6" x14ac:dyDescent="0.2">
      <c r="A122" s="52" t="s">
        <v>580</v>
      </c>
      <c r="B122" s="52" t="s">
        <v>581</v>
      </c>
      <c r="C122" s="52" t="s">
        <v>563</v>
      </c>
      <c r="D122" s="52" t="s">
        <v>582</v>
      </c>
      <c r="E122" s="52" t="s">
        <v>583</v>
      </c>
      <c r="F122" s="52" t="s">
        <v>37</v>
      </c>
    </row>
    <row r="123" spans="1:6" x14ac:dyDescent="0.2">
      <c r="A123" s="52" t="s">
        <v>584</v>
      </c>
      <c r="B123" s="52" t="s">
        <v>585</v>
      </c>
      <c r="C123" s="52" t="s">
        <v>563</v>
      </c>
      <c r="D123" s="52" t="s">
        <v>586</v>
      </c>
      <c r="E123" s="52" t="s">
        <v>587</v>
      </c>
      <c r="F123" s="52" t="s">
        <v>37</v>
      </c>
    </row>
    <row r="124" spans="1:6" x14ac:dyDescent="0.2">
      <c r="A124" s="52" t="s">
        <v>588</v>
      </c>
      <c r="B124" s="52" t="s">
        <v>589</v>
      </c>
      <c r="C124" s="52" t="s">
        <v>563</v>
      </c>
      <c r="D124" s="52" t="s">
        <v>590</v>
      </c>
      <c r="E124" s="52" t="s">
        <v>587</v>
      </c>
      <c r="F124" s="52" t="s">
        <v>591</v>
      </c>
    </row>
    <row r="125" spans="1:6" x14ac:dyDescent="0.2">
      <c r="A125" s="52" t="s">
        <v>592</v>
      </c>
      <c r="B125" s="52" t="s">
        <v>593</v>
      </c>
      <c r="C125" s="52" t="s">
        <v>563</v>
      </c>
      <c r="D125" s="52" t="s">
        <v>594</v>
      </c>
      <c r="E125" s="52" t="s">
        <v>587</v>
      </c>
      <c r="F125" s="52" t="s">
        <v>37</v>
      </c>
    </row>
    <row r="126" spans="1:6" x14ac:dyDescent="0.2">
      <c r="A126" s="52" t="s">
        <v>595</v>
      </c>
      <c r="B126" s="52" t="s">
        <v>596</v>
      </c>
      <c r="C126" s="52" t="s">
        <v>563</v>
      </c>
      <c r="D126" s="52" t="s">
        <v>597</v>
      </c>
      <c r="E126" s="52" t="s">
        <v>598</v>
      </c>
      <c r="F126" s="52" t="s">
        <v>37</v>
      </c>
    </row>
    <row r="127" spans="1:6" x14ac:dyDescent="0.2">
      <c r="A127" s="52" t="s">
        <v>599</v>
      </c>
      <c r="B127" s="52" t="s">
        <v>600</v>
      </c>
      <c r="C127" s="52" t="s">
        <v>563</v>
      </c>
      <c r="D127" s="52" t="s">
        <v>601</v>
      </c>
      <c r="E127" s="52" t="s">
        <v>602</v>
      </c>
      <c r="F127" s="52" t="s">
        <v>37</v>
      </c>
    </row>
    <row r="128" spans="1:6" x14ac:dyDescent="0.2">
      <c r="A128" s="52" t="s">
        <v>603</v>
      </c>
      <c r="B128" s="52" t="s">
        <v>604</v>
      </c>
      <c r="C128" s="52" t="s">
        <v>563</v>
      </c>
      <c r="D128" s="52" t="s">
        <v>605</v>
      </c>
      <c r="E128" s="52" t="s">
        <v>602</v>
      </c>
      <c r="F128" s="52" t="s">
        <v>606</v>
      </c>
    </row>
    <row r="129" spans="1:6" x14ac:dyDescent="0.2">
      <c r="A129" s="52" t="s">
        <v>607</v>
      </c>
      <c r="B129" s="52" t="s">
        <v>608</v>
      </c>
      <c r="C129" s="52" t="s">
        <v>563</v>
      </c>
      <c r="D129" s="52" t="s">
        <v>609</v>
      </c>
      <c r="E129" s="52" t="s">
        <v>587</v>
      </c>
      <c r="F129" s="52" t="s">
        <v>511</v>
      </c>
    </row>
    <row r="130" spans="1:6" x14ac:dyDescent="0.2">
      <c r="A130" s="52" t="s">
        <v>610</v>
      </c>
      <c r="B130" s="52" t="s">
        <v>611</v>
      </c>
      <c r="C130" s="52" t="s">
        <v>563</v>
      </c>
      <c r="D130" s="52" t="s">
        <v>612</v>
      </c>
      <c r="E130" s="52" t="s">
        <v>613</v>
      </c>
      <c r="F130" s="52" t="s">
        <v>117</v>
      </c>
    </row>
    <row r="131" spans="1:6" x14ac:dyDescent="0.2">
      <c r="A131" s="52" t="s">
        <v>614</v>
      </c>
      <c r="B131" s="52" t="s">
        <v>615</v>
      </c>
      <c r="C131" s="52" t="s">
        <v>563</v>
      </c>
      <c r="D131" s="52" t="s">
        <v>616</v>
      </c>
      <c r="E131" s="52" t="s">
        <v>617</v>
      </c>
      <c r="F131" s="52" t="s">
        <v>618</v>
      </c>
    </row>
    <row r="132" spans="1:6" x14ac:dyDescent="0.2">
      <c r="A132" s="52" t="s">
        <v>619</v>
      </c>
      <c r="B132" s="52" t="s">
        <v>620</v>
      </c>
      <c r="C132" s="52" t="s">
        <v>621</v>
      </c>
      <c r="D132" s="52" t="s">
        <v>622</v>
      </c>
      <c r="E132" s="52" t="s">
        <v>623</v>
      </c>
      <c r="F132" s="52" t="s">
        <v>151</v>
      </c>
    </row>
    <row r="133" spans="1:6" x14ac:dyDescent="0.2">
      <c r="A133" s="52" t="s">
        <v>624</v>
      </c>
      <c r="B133" s="52" t="s">
        <v>625</v>
      </c>
      <c r="C133" s="52" t="s">
        <v>563</v>
      </c>
      <c r="D133" s="52" t="s">
        <v>626</v>
      </c>
      <c r="E133" s="52" t="s">
        <v>627</v>
      </c>
      <c r="F133" s="52" t="s">
        <v>37</v>
      </c>
    </row>
    <row r="134" spans="1:6" x14ac:dyDescent="0.2">
      <c r="A134" s="52" t="s">
        <v>628</v>
      </c>
      <c r="B134" s="52" t="s">
        <v>629</v>
      </c>
      <c r="C134" s="52" t="s">
        <v>563</v>
      </c>
      <c r="D134" s="52" t="s">
        <v>630</v>
      </c>
      <c r="E134" s="52" t="s">
        <v>631</v>
      </c>
      <c r="F134" s="52" t="s">
        <v>632</v>
      </c>
    </row>
    <row r="135" spans="1:6" x14ac:dyDescent="0.2">
      <c r="A135" s="52" t="s">
        <v>628</v>
      </c>
      <c r="B135" s="52" t="s">
        <v>633</v>
      </c>
      <c r="C135" s="52" t="s">
        <v>563</v>
      </c>
      <c r="D135" s="52" t="s">
        <v>634</v>
      </c>
      <c r="E135" s="52" t="s">
        <v>635</v>
      </c>
      <c r="F135" s="52" t="s">
        <v>151</v>
      </c>
    </row>
    <row r="136" spans="1:6" x14ac:dyDescent="0.2">
      <c r="A136" s="52" t="s">
        <v>636</v>
      </c>
      <c r="B136" s="52" t="s">
        <v>637</v>
      </c>
      <c r="C136" s="52" t="s">
        <v>563</v>
      </c>
      <c r="D136" s="52" t="s">
        <v>638</v>
      </c>
      <c r="E136" s="52" t="s">
        <v>639</v>
      </c>
      <c r="F136" s="52" t="s">
        <v>151</v>
      </c>
    </row>
    <row r="137" spans="1:6" x14ac:dyDescent="0.2">
      <c r="A137" s="52" t="s">
        <v>640</v>
      </c>
      <c r="B137" s="52" t="s">
        <v>641</v>
      </c>
      <c r="C137" s="52" t="s">
        <v>563</v>
      </c>
      <c r="D137" s="52" t="s">
        <v>642</v>
      </c>
      <c r="E137" s="52" t="s">
        <v>643</v>
      </c>
      <c r="F137" s="52" t="s">
        <v>151</v>
      </c>
    </row>
    <row r="138" spans="1:6" x14ac:dyDescent="0.2">
      <c r="A138" s="52" t="s">
        <v>644</v>
      </c>
      <c r="B138" s="52" t="s">
        <v>645</v>
      </c>
      <c r="C138" s="52" t="s">
        <v>563</v>
      </c>
      <c r="D138" s="52" t="s">
        <v>646</v>
      </c>
      <c r="E138" s="52" t="s">
        <v>647</v>
      </c>
      <c r="F138" s="52" t="s">
        <v>37</v>
      </c>
    </row>
    <row r="139" spans="1:6" x14ac:dyDescent="0.2">
      <c r="A139" s="52" t="s">
        <v>648</v>
      </c>
      <c r="B139" s="52" t="s">
        <v>649</v>
      </c>
      <c r="C139" s="52" t="s">
        <v>563</v>
      </c>
      <c r="D139" s="52" t="s">
        <v>650</v>
      </c>
      <c r="E139" s="52" t="s">
        <v>627</v>
      </c>
      <c r="F139" s="52" t="s">
        <v>151</v>
      </c>
    </row>
    <row r="140" spans="1:6" x14ac:dyDescent="0.2">
      <c r="A140" s="52" t="s">
        <v>651</v>
      </c>
      <c r="B140" s="52" t="s">
        <v>652</v>
      </c>
      <c r="C140" s="52" t="s">
        <v>563</v>
      </c>
      <c r="D140" s="52" t="s">
        <v>653</v>
      </c>
      <c r="E140" s="52" t="s">
        <v>654</v>
      </c>
      <c r="F140" s="52" t="s">
        <v>37</v>
      </c>
    </row>
    <row r="141" spans="1:6" x14ac:dyDescent="0.2">
      <c r="A141" s="52" t="s">
        <v>655</v>
      </c>
      <c r="B141" s="52" t="s">
        <v>656</v>
      </c>
      <c r="C141" s="52" t="s">
        <v>563</v>
      </c>
      <c r="D141" s="52" t="s">
        <v>657</v>
      </c>
      <c r="E141" s="52" t="s">
        <v>658</v>
      </c>
      <c r="F141" s="52" t="s">
        <v>659</v>
      </c>
    </row>
    <row r="142" spans="1:6" x14ac:dyDescent="0.2">
      <c r="A142" s="52" t="s">
        <v>660</v>
      </c>
      <c r="B142" s="52" t="s">
        <v>661</v>
      </c>
      <c r="C142" s="52" t="s">
        <v>563</v>
      </c>
      <c r="D142" s="52" t="s">
        <v>662</v>
      </c>
      <c r="E142" s="52" t="s">
        <v>658</v>
      </c>
      <c r="F142" s="52" t="s">
        <v>663</v>
      </c>
    </row>
    <row r="143" spans="1:6" x14ac:dyDescent="0.2">
      <c r="A143" s="52" t="s">
        <v>664</v>
      </c>
      <c r="B143" s="52" t="s">
        <v>665</v>
      </c>
      <c r="C143" s="52" t="s">
        <v>563</v>
      </c>
      <c r="D143" s="52" t="s">
        <v>666</v>
      </c>
      <c r="E143" s="52" t="s">
        <v>667</v>
      </c>
      <c r="F143" s="52" t="s">
        <v>37</v>
      </c>
    </row>
    <row r="144" spans="1:6" x14ac:dyDescent="0.2">
      <c r="A144" s="52" t="s">
        <v>668</v>
      </c>
      <c r="B144" s="52" t="s">
        <v>669</v>
      </c>
      <c r="C144" s="52" t="s">
        <v>563</v>
      </c>
      <c r="D144" s="52" t="s">
        <v>670</v>
      </c>
      <c r="E144" s="52"/>
      <c r="F144" s="52" t="s">
        <v>151</v>
      </c>
    </row>
    <row r="145" spans="1:6" x14ac:dyDescent="0.2">
      <c r="A145" s="52" t="s">
        <v>671</v>
      </c>
      <c r="B145" s="52" t="s">
        <v>672</v>
      </c>
      <c r="C145" s="52" t="s">
        <v>563</v>
      </c>
      <c r="D145" s="52" t="s">
        <v>673</v>
      </c>
      <c r="E145" s="52" t="s">
        <v>674</v>
      </c>
      <c r="F145" s="52" t="s">
        <v>130</v>
      </c>
    </row>
    <row r="146" spans="1:6" x14ac:dyDescent="0.2">
      <c r="A146" s="52" t="s">
        <v>675</v>
      </c>
      <c r="B146" s="52" t="s">
        <v>676</v>
      </c>
      <c r="C146" s="52" t="s">
        <v>563</v>
      </c>
      <c r="D146" s="52" t="s">
        <v>677</v>
      </c>
      <c r="E146" s="52"/>
      <c r="F146" s="52" t="s">
        <v>136</v>
      </c>
    </row>
    <row r="147" spans="1:6" x14ac:dyDescent="0.2">
      <c r="A147" s="52" t="s">
        <v>678</v>
      </c>
      <c r="B147" s="52" t="s">
        <v>679</v>
      </c>
      <c r="C147" s="52" t="s">
        <v>563</v>
      </c>
      <c r="D147" s="52" t="s">
        <v>539</v>
      </c>
      <c r="E147" s="52" t="s">
        <v>680</v>
      </c>
      <c r="F147" s="52" t="s">
        <v>37</v>
      </c>
    </row>
    <row r="148" spans="1:6" x14ac:dyDescent="0.2">
      <c r="A148" s="52" t="s">
        <v>681</v>
      </c>
      <c r="B148" s="52" t="s">
        <v>682</v>
      </c>
      <c r="C148" s="52" t="s">
        <v>563</v>
      </c>
      <c r="D148" s="52" t="s">
        <v>683</v>
      </c>
      <c r="E148" s="52" t="s">
        <v>684</v>
      </c>
      <c r="F148" s="52" t="s">
        <v>151</v>
      </c>
    </row>
    <row r="149" spans="1:6" x14ac:dyDescent="0.2">
      <c r="A149" s="52" t="s">
        <v>685</v>
      </c>
      <c r="B149" s="52" t="s">
        <v>686</v>
      </c>
      <c r="C149" s="52" t="s">
        <v>563</v>
      </c>
      <c r="D149" s="52" t="s">
        <v>687</v>
      </c>
      <c r="E149" s="52" t="s">
        <v>688</v>
      </c>
      <c r="F149" s="52" t="s">
        <v>130</v>
      </c>
    </row>
    <row r="150" spans="1:6" x14ac:dyDescent="0.2">
      <c r="A150" s="52" t="s">
        <v>689</v>
      </c>
      <c r="B150" s="52" t="s">
        <v>690</v>
      </c>
      <c r="C150" s="52" t="s">
        <v>691</v>
      </c>
      <c r="D150" s="52" t="s">
        <v>692</v>
      </c>
      <c r="E150" s="52"/>
      <c r="F150" s="52" t="s">
        <v>151</v>
      </c>
    </row>
    <row r="151" spans="1:6" x14ac:dyDescent="0.2">
      <c r="A151" s="52" t="s">
        <v>693</v>
      </c>
      <c r="B151" s="52" t="s">
        <v>694</v>
      </c>
      <c r="C151" s="52" t="s">
        <v>691</v>
      </c>
      <c r="D151" s="52" t="s">
        <v>695</v>
      </c>
      <c r="E151" s="52"/>
      <c r="F151" s="52" t="s">
        <v>696</v>
      </c>
    </row>
    <row r="152" spans="1:6" x14ac:dyDescent="0.2">
      <c r="A152" s="52" t="s">
        <v>697</v>
      </c>
      <c r="B152" s="52" t="s">
        <v>698</v>
      </c>
      <c r="C152" s="52" t="s">
        <v>691</v>
      </c>
      <c r="D152" s="52" t="s">
        <v>699</v>
      </c>
      <c r="E152" s="52" t="s">
        <v>700</v>
      </c>
      <c r="F152" s="52" t="s">
        <v>701</v>
      </c>
    </row>
    <row r="153" spans="1:6" x14ac:dyDescent="0.2">
      <c r="A153" s="52" t="s">
        <v>702</v>
      </c>
      <c r="B153" s="52" t="s">
        <v>703</v>
      </c>
      <c r="C153" s="52" t="s">
        <v>691</v>
      </c>
      <c r="D153" s="52" t="s">
        <v>704</v>
      </c>
      <c r="E153" s="52" t="s">
        <v>705</v>
      </c>
      <c r="F153" s="52" t="s">
        <v>706</v>
      </c>
    </row>
    <row r="154" spans="1:6" x14ac:dyDescent="0.2">
      <c r="A154" s="52" t="s">
        <v>707</v>
      </c>
      <c r="B154" s="52" t="s">
        <v>708</v>
      </c>
      <c r="C154" s="52" t="s">
        <v>691</v>
      </c>
      <c r="D154" s="52" t="s">
        <v>709</v>
      </c>
      <c r="E154" s="52" t="s">
        <v>700</v>
      </c>
      <c r="F154" s="52" t="s">
        <v>37</v>
      </c>
    </row>
    <row r="155" spans="1:6" x14ac:dyDescent="0.2">
      <c r="A155" s="52" t="s">
        <v>710</v>
      </c>
      <c r="B155" s="52" t="s">
        <v>711</v>
      </c>
      <c r="C155" s="52" t="s">
        <v>691</v>
      </c>
      <c r="D155" s="52" t="s">
        <v>712</v>
      </c>
      <c r="E155" s="52" t="s">
        <v>700</v>
      </c>
      <c r="F155" s="52" t="s">
        <v>130</v>
      </c>
    </row>
    <row r="156" spans="1:6" x14ac:dyDescent="0.2">
      <c r="A156" s="52" t="s">
        <v>713</v>
      </c>
      <c r="B156" s="52" t="s">
        <v>714</v>
      </c>
      <c r="C156" s="52" t="s">
        <v>691</v>
      </c>
      <c r="D156" s="52" t="s">
        <v>715</v>
      </c>
      <c r="E156" s="52" t="s">
        <v>716</v>
      </c>
      <c r="F156" s="52" t="s">
        <v>37</v>
      </c>
    </row>
    <row r="157" spans="1:6" x14ac:dyDescent="0.2">
      <c r="A157" s="52" t="s">
        <v>713</v>
      </c>
      <c r="B157" s="52" t="s">
        <v>717</v>
      </c>
      <c r="C157" s="52" t="s">
        <v>691</v>
      </c>
      <c r="D157" s="52" t="s">
        <v>718</v>
      </c>
      <c r="E157" s="52" t="s">
        <v>719</v>
      </c>
      <c r="F157" s="52" t="s">
        <v>151</v>
      </c>
    </row>
    <row r="158" spans="1:6" x14ac:dyDescent="0.2">
      <c r="A158" s="52" t="s">
        <v>720</v>
      </c>
      <c r="B158" s="52" t="s">
        <v>721</v>
      </c>
      <c r="C158" s="52" t="s">
        <v>691</v>
      </c>
      <c r="D158" s="52" t="s">
        <v>722</v>
      </c>
      <c r="E158" s="52" t="s">
        <v>723</v>
      </c>
      <c r="F158" s="52" t="s">
        <v>724</v>
      </c>
    </row>
    <row r="159" spans="1:6" x14ac:dyDescent="0.2">
      <c r="A159" s="52" t="s">
        <v>725</v>
      </c>
      <c r="B159" s="52" t="s">
        <v>726</v>
      </c>
      <c r="C159" s="52" t="s">
        <v>727</v>
      </c>
      <c r="D159" s="52" t="s">
        <v>728</v>
      </c>
      <c r="E159" s="52" t="s">
        <v>729</v>
      </c>
      <c r="F159" s="52" t="s">
        <v>706</v>
      </c>
    </row>
    <row r="160" spans="1:6" x14ac:dyDescent="0.2">
      <c r="A160" s="52" t="s">
        <v>730</v>
      </c>
      <c r="B160" s="52" t="s">
        <v>731</v>
      </c>
      <c r="C160" s="52" t="s">
        <v>727</v>
      </c>
      <c r="D160" s="52" t="s">
        <v>732</v>
      </c>
      <c r="E160" s="52" t="s">
        <v>729</v>
      </c>
      <c r="F160" s="52" t="s">
        <v>706</v>
      </c>
    </row>
    <row r="161" spans="1:6" x14ac:dyDescent="0.2">
      <c r="A161" s="52" t="s">
        <v>733</v>
      </c>
      <c r="B161" s="52" t="s">
        <v>734</v>
      </c>
      <c r="C161" s="52" t="s">
        <v>727</v>
      </c>
      <c r="D161" s="52" t="s">
        <v>735</v>
      </c>
      <c r="E161" s="52" t="s">
        <v>729</v>
      </c>
      <c r="F161" s="52" t="s">
        <v>391</v>
      </c>
    </row>
    <row r="162" spans="1:6" x14ac:dyDescent="0.2">
      <c r="A162" s="52" t="s">
        <v>736</v>
      </c>
      <c r="B162" s="52" t="s">
        <v>737</v>
      </c>
      <c r="C162" s="52" t="s">
        <v>727</v>
      </c>
      <c r="D162" s="52" t="s">
        <v>738</v>
      </c>
      <c r="E162" s="52" t="s">
        <v>739</v>
      </c>
      <c r="F162" s="52" t="s">
        <v>706</v>
      </c>
    </row>
    <row r="163" spans="1:6" x14ac:dyDescent="0.2">
      <c r="A163" s="52" t="s">
        <v>740</v>
      </c>
      <c r="B163" s="52" t="s">
        <v>741</v>
      </c>
      <c r="C163" s="52" t="s">
        <v>727</v>
      </c>
      <c r="D163" s="52" t="s">
        <v>742</v>
      </c>
      <c r="E163" s="52" t="s">
        <v>729</v>
      </c>
      <c r="F163" s="52" t="s">
        <v>743</v>
      </c>
    </row>
    <row r="164" spans="1:6" x14ac:dyDescent="0.2">
      <c r="A164" s="52" t="s">
        <v>744</v>
      </c>
      <c r="B164" s="52" t="s">
        <v>745</v>
      </c>
      <c r="C164" s="52" t="s">
        <v>727</v>
      </c>
      <c r="D164" s="52" t="s">
        <v>746</v>
      </c>
      <c r="E164" s="52" t="s">
        <v>747</v>
      </c>
      <c r="F164" s="52" t="s">
        <v>151</v>
      </c>
    </row>
    <row r="165" spans="1:6" x14ac:dyDescent="0.2">
      <c r="A165" s="52" t="s">
        <v>744</v>
      </c>
      <c r="B165" s="52" t="s">
        <v>748</v>
      </c>
      <c r="C165" s="52" t="s">
        <v>727</v>
      </c>
      <c r="D165" s="52" t="s">
        <v>749</v>
      </c>
      <c r="E165" s="52" t="s">
        <v>750</v>
      </c>
      <c r="F165" s="52" t="s">
        <v>475</v>
      </c>
    </row>
    <row r="166" spans="1:6" x14ac:dyDescent="0.2">
      <c r="A166" s="52" t="s">
        <v>751</v>
      </c>
      <c r="B166" s="52" t="s">
        <v>752</v>
      </c>
      <c r="C166" s="52" t="s">
        <v>727</v>
      </c>
      <c r="D166" s="52" t="s">
        <v>753</v>
      </c>
      <c r="E166" s="52" t="s">
        <v>754</v>
      </c>
      <c r="F166" s="52" t="s">
        <v>743</v>
      </c>
    </row>
    <row r="167" spans="1:6" x14ac:dyDescent="0.2">
      <c r="A167" s="52" t="s">
        <v>755</v>
      </c>
      <c r="B167" s="52" t="s">
        <v>756</v>
      </c>
      <c r="C167" s="52" t="s">
        <v>727</v>
      </c>
      <c r="D167" s="52" t="s">
        <v>757</v>
      </c>
      <c r="E167" s="52" t="s">
        <v>729</v>
      </c>
      <c r="F167" s="52" t="s">
        <v>758</v>
      </c>
    </row>
    <row r="168" spans="1:6" x14ac:dyDescent="0.2">
      <c r="A168" s="52" t="s">
        <v>759</v>
      </c>
      <c r="B168" s="52" t="s">
        <v>760</v>
      </c>
      <c r="C168" s="52" t="s">
        <v>727</v>
      </c>
      <c r="D168" s="52" t="s">
        <v>761</v>
      </c>
      <c r="E168" s="52" t="s">
        <v>762</v>
      </c>
      <c r="F168" s="52" t="s">
        <v>151</v>
      </c>
    </row>
    <row r="169" spans="1:6" x14ac:dyDescent="0.2">
      <c r="A169" s="52" t="s">
        <v>763</v>
      </c>
      <c r="B169" s="52" t="s">
        <v>764</v>
      </c>
      <c r="C169" s="52" t="s">
        <v>727</v>
      </c>
      <c r="D169" s="52" t="s">
        <v>765</v>
      </c>
      <c r="E169" s="52"/>
      <c r="F169" s="52" t="s">
        <v>766</v>
      </c>
    </row>
    <row r="170" spans="1:6" x14ac:dyDescent="0.2">
      <c r="A170" s="52" t="s">
        <v>767</v>
      </c>
      <c r="B170" s="52" t="s">
        <v>768</v>
      </c>
      <c r="C170" s="52" t="s">
        <v>727</v>
      </c>
      <c r="D170" s="52" t="s">
        <v>769</v>
      </c>
      <c r="E170" s="52" t="s">
        <v>770</v>
      </c>
      <c r="F170" s="52" t="s">
        <v>151</v>
      </c>
    </row>
    <row r="171" spans="1:6" x14ac:dyDescent="0.2">
      <c r="A171" s="52" t="s">
        <v>771</v>
      </c>
      <c r="B171" s="52" t="s">
        <v>772</v>
      </c>
      <c r="C171" s="52" t="s">
        <v>727</v>
      </c>
      <c r="D171" s="52" t="s">
        <v>773</v>
      </c>
      <c r="E171" s="52" t="s">
        <v>729</v>
      </c>
      <c r="F171" s="52" t="s">
        <v>151</v>
      </c>
    </row>
    <row r="172" spans="1:6" x14ac:dyDescent="0.2">
      <c r="A172" s="52" t="s">
        <v>774</v>
      </c>
      <c r="B172" s="52" t="s">
        <v>775</v>
      </c>
      <c r="C172" s="52" t="s">
        <v>727</v>
      </c>
      <c r="D172" s="52" t="s">
        <v>776</v>
      </c>
      <c r="E172" s="52" t="s">
        <v>729</v>
      </c>
      <c r="F172" s="52" t="s">
        <v>37</v>
      </c>
    </row>
    <row r="173" spans="1:6" x14ac:dyDescent="0.2">
      <c r="A173" s="52" t="s">
        <v>777</v>
      </c>
      <c r="B173" s="52" t="s">
        <v>778</v>
      </c>
      <c r="C173" s="52" t="s">
        <v>727</v>
      </c>
      <c r="D173" s="52" t="s">
        <v>779</v>
      </c>
      <c r="E173" s="52" t="s">
        <v>729</v>
      </c>
      <c r="F173" s="52" t="s">
        <v>659</v>
      </c>
    </row>
    <row r="174" spans="1:6" x14ac:dyDescent="0.2">
      <c r="A174" s="52" t="s">
        <v>780</v>
      </c>
      <c r="B174" s="52" t="s">
        <v>781</v>
      </c>
      <c r="C174" s="52" t="s">
        <v>782</v>
      </c>
      <c r="D174" s="52" t="s">
        <v>783</v>
      </c>
      <c r="E174" s="52" t="s">
        <v>784</v>
      </c>
      <c r="F174" s="52" t="s">
        <v>566</v>
      </c>
    </row>
    <row r="175" spans="1:6" x14ac:dyDescent="0.2">
      <c r="A175" s="52" t="s">
        <v>785</v>
      </c>
      <c r="B175" s="52" t="s">
        <v>786</v>
      </c>
      <c r="C175" s="52" t="s">
        <v>782</v>
      </c>
      <c r="D175" s="52" t="s">
        <v>787</v>
      </c>
      <c r="E175" s="52" t="s">
        <v>788</v>
      </c>
      <c r="F175" s="52" t="s">
        <v>789</v>
      </c>
    </row>
    <row r="176" spans="1:6" x14ac:dyDescent="0.2">
      <c r="A176" s="52" t="s">
        <v>790</v>
      </c>
      <c r="B176" s="52" t="s">
        <v>791</v>
      </c>
      <c r="C176" s="52" t="s">
        <v>782</v>
      </c>
      <c r="D176" s="52" t="s">
        <v>792</v>
      </c>
      <c r="E176" s="52"/>
      <c r="F176" s="52" t="s">
        <v>659</v>
      </c>
    </row>
    <row r="177" spans="1:6" x14ac:dyDescent="0.2">
      <c r="A177" s="52" t="s">
        <v>793</v>
      </c>
      <c r="B177" s="52" t="s">
        <v>794</v>
      </c>
      <c r="C177" s="52" t="s">
        <v>782</v>
      </c>
      <c r="D177" s="52" t="s">
        <v>795</v>
      </c>
      <c r="E177" s="52" t="s">
        <v>796</v>
      </c>
      <c r="F177" s="52" t="s">
        <v>797</v>
      </c>
    </row>
    <row r="178" spans="1:6" x14ac:dyDescent="0.2">
      <c r="A178" s="52" t="s">
        <v>798</v>
      </c>
      <c r="B178" s="52" t="s">
        <v>799</v>
      </c>
      <c r="C178" s="52" t="s">
        <v>800</v>
      </c>
      <c r="D178" s="52" t="s">
        <v>801</v>
      </c>
      <c r="E178" s="52" t="s">
        <v>802</v>
      </c>
      <c r="F178" s="52" t="s">
        <v>130</v>
      </c>
    </row>
    <row r="179" spans="1:6" x14ac:dyDescent="0.2">
      <c r="A179" s="52" t="s">
        <v>798</v>
      </c>
      <c r="B179" s="52" t="s">
        <v>803</v>
      </c>
      <c r="C179" s="52" t="s">
        <v>800</v>
      </c>
      <c r="D179" s="52" t="s">
        <v>804</v>
      </c>
      <c r="E179" s="52" t="s">
        <v>805</v>
      </c>
      <c r="F179" s="52" t="s">
        <v>117</v>
      </c>
    </row>
    <row r="180" spans="1:6" x14ac:dyDescent="0.2">
      <c r="A180" s="52" t="s">
        <v>798</v>
      </c>
      <c r="B180" s="52" t="s">
        <v>806</v>
      </c>
      <c r="C180" s="52" t="s">
        <v>800</v>
      </c>
      <c r="D180" s="52" t="s">
        <v>807</v>
      </c>
      <c r="E180" s="52" t="s">
        <v>808</v>
      </c>
      <c r="F180" s="52" t="s">
        <v>151</v>
      </c>
    </row>
    <row r="181" spans="1:6" x14ac:dyDescent="0.2">
      <c r="A181" s="52" t="s">
        <v>798</v>
      </c>
      <c r="B181" s="52" t="s">
        <v>809</v>
      </c>
      <c r="C181" s="52" t="s">
        <v>800</v>
      </c>
      <c r="D181" s="52" t="s">
        <v>810</v>
      </c>
      <c r="E181" s="52"/>
      <c r="F181" s="52" t="s">
        <v>811</v>
      </c>
    </row>
    <row r="182" spans="1:6" x14ac:dyDescent="0.2">
      <c r="A182" s="52" t="s">
        <v>798</v>
      </c>
      <c r="B182" s="52" t="s">
        <v>812</v>
      </c>
      <c r="C182" s="52" t="s">
        <v>800</v>
      </c>
      <c r="D182" s="52" t="s">
        <v>813</v>
      </c>
      <c r="E182" s="52"/>
      <c r="F182" s="52" t="s">
        <v>814</v>
      </c>
    </row>
    <row r="183" spans="1:6" x14ac:dyDescent="0.2">
      <c r="A183" s="52" t="s">
        <v>815</v>
      </c>
      <c r="B183" s="52" t="s">
        <v>816</v>
      </c>
      <c r="C183" s="52" t="s">
        <v>817</v>
      </c>
      <c r="D183" s="52" t="s">
        <v>818</v>
      </c>
      <c r="E183" s="52" t="s">
        <v>819</v>
      </c>
      <c r="F183" s="52" t="s">
        <v>151</v>
      </c>
    </row>
    <row r="184" spans="1:6" x14ac:dyDescent="0.2">
      <c r="A184" s="52" t="s">
        <v>820</v>
      </c>
      <c r="B184" s="52" t="s">
        <v>821</v>
      </c>
      <c r="C184" s="52" t="s">
        <v>133</v>
      </c>
      <c r="D184" s="52" t="s">
        <v>822</v>
      </c>
      <c r="E184" s="52" t="s">
        <v>823</v>
      </c>
      <c r="F184" s="52" t="s">
        <v>659</v>
      </c>
    </row>
    <row r="185" spans="1:6" x14ac:dyDescent="0.2">
      <c r="A185" s="52" t="s">
        <v>820</v>
      </c>
      <c r="B185" s="52" t="s">
        <v>824</v>
      </c>
      <c r="C185" s="52" t="s">
        <v>133</v>
      </c>
      <c r="D185" s="52" t="s">
        <v>825</v>
      </c>
      <c r="E185" s="52" t="s">
        <v>823</v>
      </c>
      <c r="F185" s="52" t="s">
        <v>659</v>
      </c>
    </row>
    <row r="186" spans="1:6" x14ac:dyDescent="0.2">
      <c r="A186" s="52" t="s">
        <v>820</v>
      </c>
      <c r="B186" s="52" t="s">
        <v>826</v>
      </c>
      <c r="C186" s="52" t="s">
        <v>133</v>
      </c>
      <c r="D186" s="52" t="s">
        <v>827</v>
      </c>
      <c r="E186" s="52" t="s">
        <v>828</v>
      </c>
      <c r="F186" s="52" t="s">
        <v>829</v>
      </c>
    </row>
    <row r="187" spans="1:6" x14ac:dyDescent="0.2">
      <c r="A187" s="52" t="s">
        <v>830</v>
      </c>
      <c r="B187" s="52" t="s">
        <v>831</v>
      </c>
      <c r="C187" s="52" t="s">
        <v>782</v>
      </c>
      <c r="D187" s="52" t="s">
        <v>832</v>
      </c>
      <c r="E187" s="52" t="s">
        <v>833</v>
      </c>
      <c r="F187" s="52" t="s">
        <v>151</v>
      </c>
    </row>
    <row r="188" spans="1:6" x14ac:dyDescent="0.2">
      <c r="A188" s="52" t="s">
        <v>834</v>
      </c>
      <c r="B188" s="52" t="s">
        <v>835</v>
      </c>
      <c r="C188" s="52" t="s">
        <v>782</v>
      </c>
      <c r="D188" s="52" t="s">
        <v>836</v>
      </c>
      <c r="E188" s="52"/>
      <c r="F188" s="52" t="s">
        <v>659</v>
      </c>
    </row>
    <row r="189" spans="1:6" x14ac:dyDescent="0.2">
      <c r="A189" s="52" t="s">
        <v>837</v>
      </c>
      <c r="B189" s="52" t="s">
        <v>838</v>
      </c>
      <c r="C189" s="52" t="s">
        <v>782</v>
      </c>
      <c r="D189" s="52" t="s">
        <v>839</v>
      </c>
      <c r="E189" s="52" t="s">
        <v>840</v>
      </c>
      <c r="F189" s="52" t="s">
        <v>136</v>
      </c>
    </row>
    <row r="190" spans="1:6" x14ac:dyDescent="0.2">
      <c r="A190" s="52" t="s">
        <v>841</v>
      </c>
      <c r="B190" s="52" t="s">
        <v>842</v>
      </c>
      <c r="C190" s="52" t="s">
        <v>843</v>
      </c>
      <c r="D190" s="52" t="s">
        <v>844</v>
      </c>
      <c r="E190" s="52" t="s">
        <v>845</v>
      </c>
      <c r="F190" s="52" t="s">
        <v>846</v>
      </c>
    </row>
    <row r="191" spans="1:6" x14ac:dyDescent="0.2">
      <c r="A191" s="52" t="s">
        <v>847</v>
      </c>
      <c r="B191" s="52" t="s">
        <v>848</v>
      </c>
      <c r="C191" s="52" t="s">
        <v>843</v>
      </c>
      <c r="D191" s="52" t="s">
        <v>839</v>
      </c>
      <c r="E191" s="52"/>
      <c r="F191" s="52" t="s">
        <v>136</v>
      </c>
    </row>
    <row r="192" spans="1:6" x14ac:dyDescent="0.2">
      <c r="A192" s="52" t="s">
        <v>849</v>
      </c>
      <c r="B192" s="52" t="s">
        <v>850</v>
      </c>
      <c r="C192" s="52" t="s">
        <v>417</v>
      </c>
      <c r="D192" s="52" t="s">
        <v>851</v>
      </c>
      <c r="E192" s="52" t="s">
        <v>852</v>
      </c>
      <c r="F192" s="52" t="s">
        <v>151</v>
      </c>
    </row>
    <row r="193" spans="1:6" x14ac:dyDescent="0.2">
      <c r="A193" s="52" t="s">
        <v>853</v>
      </c>
      <c r="B193" s="52" t="s">
        <v>854</v>
      </c>
      <c r="C193" s="52" t="s">
        <v>417</v>
      </c>
      <c r="D193" s="52" t="s">
        <v>851</v>
      </c>
      <c r="E193" s="52" t="s">
        <v>852</v>
      </c>
      <c r="F193" s="52" t="s">
        <v>151</v>
      </c>
    </row>
    <row r="194" spans="1:6" x14ac:dyDescent="0.2">
      <c r="A194" s="52" t="s">
        <v>855</v>
      </c>
      <c r="B194" s="52" t="s">
        <v>856</v>
      </c>
      <c r="C194" s="52" t="s">
        <v>563</v>
      </c>
      <c r="D194" s="52" t="s">
        <v>857</v>
      </c>
      <c r="E194" s="52" t="s">
        <v>688</v>
      </c>
      <c r="F194" s="52" t="s">
        <v>511</v>
      </c>
    </row>
    <row r="195" spans="1:6" x14ac:dyDescent="0.2">
      <c r="A195" s="52" t="s">
        <v>858</v>
      </c>
      <c r="B195" s="52" t="s">
        <v>859</v>
      </c>
      <c r="C195" s="52" t="s">
        <v>563</v>
      </c>
      <c r="D195" s="52" t="s">
        <v>860</v>
      </c>
      <c r="E195" s="52" t="s">
        <v>688</v>
      </c>
      <c r="F195" s="52" t="s">
        <v>475</v>
      </c>
    </row>
    <row r="196" spans="1:6" x14ac:dyDescent="0.2">
      <c r="A196" s="52" t="s">
        <v>861</v>
      </c>
      <c r="B196" s="52" t="s">
        <v>862</v>
      </c>
      <c r="C196" s="52" t="s">
        <v>563</v>
      </c>
      <c r="D196" s="52" t="s">
        <v>863</v>
      </c>
      <c r="E196" s="52" t="s">
        <v>864</v>
      </c>
      <c r="F196" s="52" t="s">
        <v>130</v>
      </c>
    </row>
    <row r="197" spans="1:6" x14ac:dyDescent="0.2">
      <c r="A197" s="52" t="s">
        <v>865</v>
      </c>
      <c r="B197" s="52" t="s">
        <v>866</v>
      </c>
      <c r="C197" s="52" t="s">
        <v>563</v>
      </c>
      <c r="D197" s="52" t="s">
        <v>867</v>
      </c>
      <c r="E197" s="52" t="s">
        <v>868</v>
      </c>
      <c r="F197" s="52" t="s">
        <v>130</v>
      </c>
    </row>
    <row r="198" spans="1:6" x14ac:dyDescent="0.2">
      <c r="A198" s="52" t="s">
        <v>869</v>
      </c>
      <c r="B198" s="52" t="s">
        <v>870</v>
      </c>
      <c r="C198" s="52" t="s">
        <v>563</v>
      </c>
      <c r="D198" s="52" t="s">
        <v>871</v>
      </c>
      <c r="E198" s="52"/>
      <c r="F198" s="52" t="s">
        <v>659</v>
      </c>
    </row>
    <row r="199" spans="1:6" x14ac:dyDescent="0.2">
      <c r="A199" s="52" t="s">
        <v>872</v>
      </c>
      <c r="B199" s="52" t="s">
        <v>873</v>
      </c>
      <c r="C199" s="52" t="s">
        <v>563</v>
      </c>
      <c r="D199" s="52" t="s">
        <v>874</v>
      </c>
      <c r="E199" s="52"/>
      <c r="F199" s="52" t="s">
        <v>659</v>
      </c>
    </row>
    <row r="200" spans="1:6" x14ac:dyDescent="0.2">
      <c r="A200" s="52" t="s">
        <v>872</v>
      </c>
      <c r="B200" s="52" t="s">
        <v>875</v>
      </c>
      <c r="C200" s="52" t="s">
        <v>563</v>
      </c>
      <c r="D200" s="52" t="s">
        <v>876</v>
      </c>
      <c r="E200" s="52" t="s">
        <v>877</v>
      </c>
      <c r="F200" s="52" t="s">
        <v>878</v>
      </c>
    </row>
    <row r="201" spans="1:6" x14ac:dyDescent="0.2">
      <c r="A201" s="52" t="s">
        <v>879</v>
      </c>
      <c r="B201" s="52" t="s">
        <v>880</v>
      </c>
      <c r="C201" s="52" t="s">
        <v>563</v>
      </c>
      <c r="D201" s="52" t="s">
        <v>874</v>
      </c>
      <c r="E201" s="52" t="s">
        <v>881</v>
      </c>
      <c r="F201" s="52" t="s">
        <v>450</v>
      </c>
    </row>
    <row r="202" spans="1:6" x14ac:dyDescent="0.2">
      <c r="A202" s="52" t="s">
        <v>882</v>
      </c>
      <c r="B202" s="52" t="s">
        <v>883</v>
      </c>
      <c r="C202" s="52" t="s">
        <v>884</v>
      </c>
      <c r="D202" s="52" t="s">
        <v>885</v>
      </c>
      <c r="E202" s="52" t="s">
        <v>886</v>
      </c>
      <c r="F202" s="52" t="s">
        <v>37</v>
      </c>
    </row>
    <row r="203" spans="1:6" x14ac:dyDescent="0.2">
      <c r="A203" s="52" t="s">
        <v>882</v>
      </c>
      <c r="B203" s="52" t="s">
        <v>887</v>
      </c>
      <c r="C203" s="52" t="s">
        <v>884</v>
      </c>
      <c r="D203" s="52" t="s">
        <v>888</v>
      </c>
      <c r="E203" s="52" t="s">
        <v>889</v>
      </c>
      <c r="F203" s="52" t="s">
        <v>890</v>
      </c>
    </row>
    <row r="204" spans="1:6" x14ac:dyDescent="0.2">
      <c r="A204" s="52" t="s">
        <v>891</v>
      </c>
      <c r="B204" s="52" t="s">
        <v>892</v>
      </c>
      <c r="C204" s="52" t="s">
        <v>884</v>
      </c>
      <c r="D204" s="52" t="s">
        <v>893</v>
      </c>
      <c r="E204" s="52" t="s">
        <v>886</v>
      </c>
      <c r="F204" s="52" t="s">
        <v>894</v>
      </c>
    </row>
    <row r="205" spans="1:6" x14ac:dyDescent="0.2">
      <c r="A205" s="52" t="s">
        <v>891</v>
      </c>
      <c r="B205" s="52" t="s">
        <v>895</v>
      </c>
      <c r="C205" s="52" t="s">
        <v>884</v>
      </c>
      <c r="D205" s="52" t="s">
        <v>896</v>
      </c>
      <c r="E205" s="52" t="s">
        <v>897</v>
      </c>
      <c r="F205" s="52" t="s">
        <v>706</v>
      </c>
    </row>
    <row r="206" spans="1:6" x14ac:dyDescent="0.2">
      <c r="A206" s="52" t="s">
        <v>898</v>
      </c>
      <c r="B206" s="52" t="s">
        <v>899</v>
      </c>
      <c r="C206" s="52" t="s">
        <v>884</v>
      </c>
      <c r="D206" s="52" t="s">
        <v>900</v>
      </c>
      <c r="E206" s="52" t="s">
        <v>886</v>
      </c>
      <c r="F206" s="52" t="s">
        <v>151</v>
      </c>
    </row>
    <row r="207" spans="1:6" x14ac:dyDescent="0.2">
      <c r="A207" s="52" t="s">
        <v>901</v>
      </c>
      <c r="B207" s="52" t="s">
        <v>902</v>
      </c>
      <c r="C207" s="52" t="s">
        <v>903</v>
      </c>
      <c r="D207" s="52" t="s">
        <v>904</v>
      </c>
      <c r="E207" s="52" t="s">
        <v>905</v>
      </c>
      <c r="F207" s="52" t="s">
        <v>136</v>
      </c>
    </row>
    <row r="208" spans="1:6" x14ac:dyDescent="0.2">
      <c r="A208" s="52" t="s">
        <v>901</v>
      </c>
      <c r="B208" s="52" t="s">
        <v>906</v>
      </c>
      <c r="C208" s="52" t="s">
        <v>903</v>
      </c>
      <c r="D208" s="52" t="s">
        <v>907</v>
      </c>
      <c r="E208" s="52" t="s">
        <v>908</v>
      </c>
      <c r="F208" s="52" t="s">
        <v>909</v>
      </c>
    </row>
    <row r="209" spans="1:6" x14ac:dyDescent="0.2">
      <c r="A209" s="52" t="s">
        <v>910</v>
      </c>
      <c r="B209" s="52" t="s">
        <v>911</v>
      </c>
      <c r="C209" s="52" t="s">
        <v>903</v>
      </c>
      <c r="D209" s="52" t="s">
        <v>912</v>
      </c>
      <c r="E209" s="52" t="s">
        <v>908</v>
      </c>
      <c r="F209" s="52" t="s">
        <v>913</v>
      </c>
    </row>
    <row r="210" spans="1:6" x14ac:dyDescent="0.2">
      <c r="A210" s="52" t="s">
        <v>910</v>
      </c>
      <c r="B210" s="52" t="s">
        <v>914</v>
      </c>
      <c r="C210" s="52" t="s">
        <v>903</v>
      </c>
      <c r="D210" s="52" t="s">
        <v>915</v>
      </c>
      <c r="E210" s="52" t="s">
        <v>916</v>
      </c>
      <c r="F210" s="52" t="s">
        <v>917</v>
      </c>
    </row>
    <row r="211" spans="1:6" x14ac:dyDescent="0.2">
      <c r="A211" s="52" t="s">
        <v>918</v>
      </c>
      <c r="B211" s="52" t="s">
        <v>919</v>
      </c>
      <c r="C211" s="52" t="s">
        <v>903</v>
      </c>
      <c r="D211" s="52" t="s">
        <v>920</v>
      </c>
      <c r="E211" s="52" t="s">
        <v>921</v>
      </c>
      <c r="F211" s="52" t="s">
        <v>890</v>
      </c>
    </row>
    <row r="212" spans="1:6" x14ac:dyDescent="0.2">
      <c r="A212" s="52" t="s">
        <v>922</v>
      </c>
      <c r="B212" s="52" t="s">
        <v>923</v>
      </c>
      <c r="C212" s="52" t="s">
        <v>903</v>
      </c>
      <c r="D212" s="52" t="s">
        <v>924</v>
      </c>
      <c r="E212" s="52" t="s">
        <v>925</v>
      </c>
      <c r="F212" s="52" t="s">
        <v>926</v>
      </c>
    </row>
    <row r="213" spans="1:6" x14ac:dyDescent="0.2">
      <c r="A213" s="52" t="s">
        <v>927</v>
      </c>
      <c r="B213" s="52" t="s">
        <v>928</v>
      </c>
      <c r="C213" s="52" t="s">
        <v>903</v>
      </c>
      <c r="D213" s="52" t="s">
        <v>929</v>
      </c>
      <c r="E213" s="52" t="s">
        <v>908</v>
      </c>
      <c r="F213" s="52" t="s">
        <v>930</v>
      </c>
    </row>
    <row r="214" spans="1:6" x14ac:dyDescent="0.2">
      <c r="A214" s="52" t="s">
        <v>931</v>
      </c>
      <c r="B214" s="52" t="s">
        <v>932</v>
      </c>
      <c r="C214" s="52" t="s">
        <v>903</v>
      </c>
      <c r="D214" s="52" t="s">
        <v>933</v>
      </c>
      <c r="E214" s="52" t="s">
        <v>934</v>
      </c>
      <c r="F214" s="52" t="s">
        <v>935</v>
      </c>
    </row>
    <row r="215" spans="1:6" x14ac:dyDescent="0.2">
      <c r="A215" s="52" t="s">
        <v>936</v>
      </c>
      <c r="B215" s="52" t="s">
        <v>937</v>
      </c>
      <c r="C215" s="52" t="s">
        <v>903</v>
      </c>
      <c r="D215" s="52" t="s">
        <v>938</v>
      </c>
      <c r="E215" s="52" t="s">
        <v>908</v>
      </c>
      <c r="F215" s="52" t="s">
        <v>659</v>
      </c>
    </row>
    <row r="216" spans="1:6" x14ac:dyDescent="0.2">
      <c r="A216" s="52" t="s">
        <v>939</v>
      </c>
      <c r="B216" s="52" t="s">
        <v>940</v>
      </c>
      <c r="C216" s="52" t="s">
        <v>903</v>
      </c>
      <c r="D216" s="53" t="s">
        <v>941</v>
      </c>
      <c r="E216" s="52" t="s">
        <v>908</v>
      </c>
      <c r="F216" s="52" t="s">
        <v>942</v>
      </c>
    </row>
    <row r="218" spans="1:6" x14ac:dyDescent="0.2">
      <c r="A218" s="54" t="s">
        <v>943</v>
      </c>
      <c r="B218" s="54" t="s">
        <v>944</v>
      </c>
    </row>
    <row r="219" spans="1:6" x14ac:dyDescent="0.2">
      <c r="A219" s="55" t="s">
        <v>945</v>
      </c>
      <c r="B219" s="52" t="s">
        <v>946</v>
      </c>
    </row>
    <row r="220" spans="1:6" x14ac:dyDescent="0.2">
      <c r="A220" s="55" t="s">
        <v>947</v>
      </c>
      <c r="B220" s="52" t="s">
        <v>946</v>
      </c>
    </row>
    <row r="221" spans="1:6" x14ac:dyDescent="0.2">
      <c r="A221" s="55" t="s">
        <v>948</v>
      </c>
      <c r="B221" s="56" t="s">
        <v>949</v>
      </c>
    </row>
    <row r="222" spans="1:6" x14ac:dyDescent="0.2">
      <c r="A222" s="55" t="s">
        <v>950</v>
      </c>
      <c r="B222" s="56" t="s">
        <v>949</v>
      </c>
    </row>
    <row r="223" spans="1:6" x14ac:dyDescent="0.2">
      <c r="A223" s="55" t="s">
        <v>951</v>
      </c>
      <c r="B223" s="56" t="s">
        <v>952</v>
      </c>
    </row>
    <row r="224" spans="1:6" x14ac:dyDescent="0.2">
      <c r="A224" s="55" t="s">
        <v>953</v>
      </c>
      <c r="B224" s="56" t="s">
        <v>952</v>
      </c>
    </row>
    <row r="225" spans="1:2" x14ac:dyDescent="0.2">
      <c r="A225" s="55" t="s">
        <v>954</v>
      </c>
      <c r="B225" s="56" t="s">
        <v>955</v>
      </c>
    </row>
    <row r="226" spans="1:2" x14ac:dyDescent="0.2">
      <c r="A226" s="55" t="s">
        <v>956</v>
      </c>
      <c r="B226" s="56" t="s">
        <v>955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E9D788-9D9A-4A8B-8EB4-18088552AF36}">
  <ds:schemaRefs>
    <ds:schemaRef ds:uri="http://schemas.microsoft.com/sharepoint/v3/contenttype/forms"/>
  </ds:schemaRefs>
</ds:datastoreItem>
</file>

<file path=customXml/itemProps2.xml><?xml version="1.0" encoding="utf-8"?>
<ds:datastoreItem xmlns:ds="http://schemas.openxmlformats.org/officeDocument/2006/customXml" ds:itemID="{0819BAC8-0222-4FEE-A3BD-A6F50EB8A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3C686CC-51C6-4A3A-8F11-0E9C038F5C6D}">
  <ds:schemaRef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PSA</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2016-01-27T16:50:07Z</dcterms:created>
  <dcterms:modified xsi:type="dcterms:W3CDTF">2016-12-16T19:40:23Z</dcterms:modified>
</cp:coreProperties>
</file>